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4\2015\09\"/>
    </mc:Choice>
  </mc:AlternateContent>
  <bookViews>
    <workbookView xWindow="0" yWindow="0" windowWidth="28800" windowHeight="13020" activeTab="2"/>
  </bookViews>
  <sheets>
    <sheet name="ac_i_" sheetId="1" r:id="rId1"/>
    <sheet name="ep_i" sheetId="3" r:id="rId2"/>
    <sheet name="EI_i" sheetId="6" r:id="rId3"/>
    <sheet name="FDL_i" sheetId="5" r:id="rId4"/>
    <sheet name="ese_i" sheetId="4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14" i="6"/>
  <c r="C8" i="6"/>
  <c r="A9" i="6"/>
  <c r="A10" i="6"/>
  <c r="A11" i="6"/>
  <c r="A12" i="6"/>
  <c r="A13" i="6"/>
  <c r="A14" i="6"/>
  <c r="A8" i="6"/>
  <c r="A7" i="6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8" i="5"/>
  <c r="A7" i="5"/>
  <c r="A7" i="1"/>
  <c r="A7" i="3"/>
  <c r="C8" i="4" l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8" i="4"/>
  <c r="A7" i="4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8" i="3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8" i="1" l="1"/>
  <c r="C8" i="1" l="1"/>
  <c r="AJ17" i="1" l="1"/>
  <c r="AJ22" i="5"/>
  <c r="AJ26" i="4"/>
  <c r="AJ14" i="1"/>
  <c r="AJ27" i="4"/>
  <c r="AJ8" i="6"/>
  <c r="AJ9" i="1"/>
  <c r="AJ12" i="1"/>
  <c r="AJ24" i="1"/>
  <c r="AJ25" i="5"/>
  <c r="AJ9" i="6"/>
  <c r="AJ13" i="4"/>
  <c r="AJ24" i="4"/>
  <c r="AJ21" i="5"/>
  <c r="AJ19" i="4"/>
  <c r="AJ15" i="1"/>
  <c r="AJ19" i="3"/>
  <c r="AJ8" i="1"/>
  <c r="AJ22" i="4"/>
  <c r="AJ11" i="1"/>
  <c r="AJ16" i="1"/>
  <c r="AJ29" i="1"/>
  <c r="AJ14" i="5"/>
  <c r="AJ10" i="3"/>
  <c r="AJ18" i="5"/>
  <c r="AJ26" i="5"/>
  <c r="AJ11" i="5"/>
  <c r="AJ18" i="3"/>
  <c r="AJ15" i="4"/>
  <c r="AJ10" i="4"/>
  <c r="AJ22" i="3"/>
  <c r="AJ11" i="6"/>
  <c r="AJ24" i="3"/>
  <c r="AJ10" i="6"/>
  <c r="AJ13" i="6"/>
  <c r="AJ31" i="1"/>
  <c r="AJ25" i="1"/>
  <c r="AJ27" i="1"/>
  <c r="AJ14" i="3"/>
  <c r="AJ20" i="3"/>
  <c r="AJ16" i="5"/>
  <c r="AJ11" i="4"/>
  <c r="AJ23" i="3"/>
  <c r="AJ27" i="5"/>
  <c r="AJ17" i="3"/>
  <c r="AJ12" i="4"/>
  <c r="AJ18" i="4"/>
  <c r="AJ10" i="1"/>
  <c r="AJ8" i="4"/>
  <c r="AJ30" i="1"/>
  <c r="AJ14" i="4"/>
  <c r="AJ18" i="1"/>
  <c r="AJ21" i="1"/>
  <c r="AJ32" i="1"/>
  <c r="AJ13" i="3"/>
  <c r="AJ16" i="4"/>
  <c r="AJ23" i="5"/>
  <c r="AJ12" i="6"/>
  <c r="AJ19" i="5"/>
  <c r="AJ16" i="3"/>
  <c r="AJ9" i="5"/>
  <c r="AJ9" i="4"/>
  <c r="AJ8" i="3"/>
  <c r="AJ21" i="4"/>
  <c r="AJ13" i="1"/>
  <c r="AJ30" i="4"/>
  <c r="AJ15" i="3"/>
  <c r="AJ19" i="1"/>
  <c r="AJ22" i="1"/>
  <c r="AJ20" i="1"/>
  <c r="AJ29" i="4"/>
  <c r="AJ9" i="3"/>
  <c r="AJ28" i="4"/>
  <c r="AJ28" i="3"/>
  <c r="AJ29" i="3"/>
  <c r="AJ27" i="3"/>
  <c r="AJ11" i="3"/>
  <c r="AJ25" i="3"/>
  <c r="AJ26" i="3"/>
  <c r="AJ10" i="5"/>
  <c r="AJ30" i="3"/>
  <c r="AJ23" i="4"/>
  <c r="AJ15" i="5"/>
  <c r="AJ14" i="6"/>
  <c r="AJ28" i="1"/>
  <c r="AJ23" i="1"/>
  <c r="AJ26" i="1"/>
  <c r="AJ8" i="5"/>
  <c r="AJ20" i="4"/>
  <c r="AJ24" i="5"/>
  <c r="AJ25" i="4"/>
  <c r="AJ17" i="5"/>
  <c r="AJ20" i="5"/>
  <c r="AJ12" i="5"/>
  <c r="AJ21" i="3"/>
  <c r="AJ12" i="3"/>
  <c r="AJ13" i="5"/>
  <c r="AJ17" i="4"/>
  <c r="AJ40" i="5" l="1"/>
  <c r="AJ40" i="3"/>
  <c r="AJ40" i="6"/>
  <c r="AJ40" i="1"/>
  <c r="AJ40" i="4"/>
  <c r="H26" i="1" l="1"/>
  <c r="E14" i="5"/>
  <c r="X29" i="3"/>
  <c r="T8" i="4"/>
  <c r="AF18" i="4"/>
  <c r="H10" i="6"/>
  <c r="AF21" i="3"/>
  <c r="T18" i="1"/>
  <c r="H30" i="4"/>
  <c r="E14" i="3"/>
  <c r="X25" i="4"/>
  <c r="U8" i="6"/>
  <c r="AF14" i="1"/>
  <c r="U10" i="1"/>
  <c r="X14" i="1"/>
  <c r="H22" i="3"/>
  <c r="U24" i="1"/>
  <c r="T16" i="3"/>
  <c r="AF14" i="6"/>
  <c r="T19" i="1"/>
  <c r="AF30" i="3"/>
  <c r="X15" i="4"/>
  <c r="U25" i="3"/>
  <c r="E10" i="1"/>
  <c r="H18" i="1"/>
  <c r="H28" i="1"/>
  <c r="T11" i="1"/>
  <c r="H17" i="5"/>
  <c r="T12" i="3"/>
  <c r="E22" i="3"/>
  <c r="AF15" i="4"/>
  <c r="U15" i="4"/>
  <c r="H9" i="4"/>
  <c r="AF12" i="1"/>
  <c r="T29" i="4"/>
  <c r="E21" i="5"/>
  <c r="T18" i="4"/>
  <c r="T13" i="4"/>
  <c r="AF29" i="1"/>
  <c r="E27" i="5"/>
  <c r="E26" i="3"/>
  <c r="H8" i="3"/>
  <c r="T21" i="3"/>
  <c r="E14" i="4"/>
  <c r="AF18" i="5"/>
  <c r="U19" i="5"/>
  <c r="U16" i="3"/>
  <c r="X30" i="4"/>
  <c r="X17" i="3"/>
  <c r="X10" i="3"/>
  <c r="X9" i="1"/>
  <c r="X27" i="3"/>
  <c r="E18" i="1"/>
  <c r="X25" i="3"/>
  <c r="E9" i="3"/>
  <c r="X15" i="1"/>
  <c r="X20" i="1"/>
  <c r="AF18" i="3"/>
  <c r="H29" i="1"/>
  <c r="X19" i="3"/>
  <c r="U27" i="3"/>
  <c r="U18" i="3"/>
  <c r="AF25" i="4"/>
  <c r="H9" i="3"/>
  <c r="U11" i="5"/>
  <c r="E23" i="4"/>
  <c r="H13" i="5"/>
  <c r="X14" i="6"/>
  <c r="E22" i="4"/>
  <c r="T16" i="5"/>
  <c r="E19" i="4"/>
  <c r="T18" i="5"/>
  <c r="H14" i="4"/>
  <c r="T20" i="5"/>
  <c r="T27" i="5"/>
  <c r="AF21" i="1"/>
  <c r="X10" i="1"/>
  <c r="X29" i="4"/>
  <c r="T29" i="1"/>
  <c r="T23" i="3"/>
  <c r="X14" i="5"/>
  <c r="AF22" i="4"/>
  <c r="T25" i="4"/>
  <c r="T14" i="5"/>
  <c r="U9" i="4"/>
  <c r="U16" i="5"/>
  <c r="U20" i="5"/>
  <c r="U8" i="3"/>
  <c r="H27" i="1"/>
  <c r="E19" i="1"/>
  <c r="U26" i="5"/>
  <c r="U24" i="4"/>
  <c r="H9" i="1"/>
  <c r="U22" i="3"/>
  <c r="E15" i="5"/>
  <c r="U13" i="6"/>
  <c r="H16" i="4"/>
  <c r="T19" i="5"/>
  <c r="H20" i="4"/>
  <c r="U26" i="1"/>
  <c r="H21" i="5"/>
  <c r="AF26" i="5"/>
  <c r="E15" i="1"/>
  <c r="H21" i="4"/>
  <c r="X17" i="5"/>
  <c r="X13" i="5"/>
  <c r="X27" i="4"/>
  <c r="E30" i="4"/>
  <c r="E27" i="3"/>
  <c r="T25" i="1"/>
  <c r="AF28" i="4"/>
  <c r="AF10" i="1"/>
  <c r="AF22" i="5"/>
  <c r="AF8" i="5"/>
  <c r="T27" i="3"/>
  <c r="T15" i="5"/>
  <c r="AF8" i="3"/>
  <c r="X18" i="5"/>
  <c r="T14" i="1"/>
  <c r="X30" i="1"/>
  <c r="U18" i="5"/>
  <c r="H13" i="3"/>
  <c r="T30" i="4"/>
  <c r="AF23" i="5"/>
  <c r="AF26" i="4"/>
  <c r="U17" i="3"/>
  <c r="U10" i="5"/>
  <c r="X21" i="3"/>
  <c r="E20" i="5"/>
  <c r="U13" i="1"/>
  <c r="H10" i="5"/>
  <c r="H8" i="5"/>
  <c r="H11" i="4"/>
  <c r="T11" i="4"/>
  <c r="AF26" i="3"/>
  <c r="AF9" i="4"/>
  <c r="AF17" i="3"/>
  <c r="H11" i="5"/>
  <c r="AF16" i="3"/>
  <c r="AF18" i="1"/>
  <c r="E26" i="4"/>
  <c r="E13" i="6"/>
  <c r="T30" i="3"/>
  <c r="X26" i="3"/>
  <c r="T9" i="3"/>
  <c r="AF19" i="4"/>
  <c r="U11" i="4"/>
  <c r="H20" i="1"/>
  <c r="T20" i="1"/>
  <c r="T25" i="5"/>
  <c r="AF26" i="1"/>
  <c r="U15" i="3"/>
  <c r="E18" i="3"/>
  <c r="H27" i="5"/>
  <c r="E26" i="1"/>
  <c r="AF10" i="3"/>
  <c r="AF27" i="1"/>
  <c r="X18" i="1"/>
  <c r="U23" i="3"/>
  <c r="AF15" i="1"/>
  <c r="X19" i="1"/>
  <c r="T10" i="6"/>
  <c r="U30" i="1"/>
  <c r="X31" i="1"/>
  <c r="E8" i="5"/>
  <c r="U20" i="3"/>
  <c r="AF20" i="3"/>
  <c r="H17" i="4"/>
  <c r="H14" i="3"/>
  <c r="U22" i="4"/>
  <c r="H19" i="4"/>
  <c r="E13" i="3"/>
  <c r="AF27" i="4"/>
  <c r="T14" i="4"/>
  <c r="T32" i="1"/>
  <c r="E18" i="5"/>
  <c r="E19" i="5"/>
  <c r="U12" i="4"/>
  <c r="U26" i="3"/>
  <c r="T8" i="3"/>
  <c r="T19" i="3"/>
  <c r="T22" i="3"/>
  <c r="AF21" i="4"/>
  <c r="T9" i="1"/>
  <c r="T21" i="1"/>
  <c r="H20" i="3"/>
  <c r="T10" i="3"/>
  <c r="X28" i="3"/>
  <c r="H24" i="1"/>
  <c r="X26" i="5"/>
  <c r="X27" i="5"/>
  <c r="H14" i="6"/>
  <c r="AF9" i="3"/>
  <c r="X26" i="4"/>
  <c r="T14" i="3"/>
  <c r="T27" i="1"/>
  <c r="T9" i="5"/>
  <c r="T20" i="3"/>
  <c r="E13" i="1"/>
  <c r="X10" i="4"/>
  <c r="T22" i="5"/>
  <c r="H16" i="3"/>
  <c r="T12" i="6"/>
  <c r="H19" i="5"/>
  <c r="E18" i="4"/>
  <c r="X8" i="4"/>
  <c r="X21" i="4"/>
  <c r="E17" i="5"/>
  <c r="T28" i="4"/>
  <c r="X11" i="5"/>
  <c r="AF29" i="3"/>
  <c r="T15" i="4"/>
  <c r="E11" i="3"/>
  <c r="H29" i="3"/>
  <c r="AF8" i="4"/>
  <c r="H24" i="5"/>
  <c r="E20" i="3"/>
  <c r="H15" i="4"/>
  <c r="H12" i="5"/>
  <c r="H14" i="5"/>
  <c r="X24" i="4"/>
  <c r="T9" i="4"/>
  <c r="E27" i="4"/>
  <c r="H22" i="5"/>
  <c r="H23" i="5"/>
  <c r="H13" i="1"/>
  <c r="AF30" i="4"/>
  <c r="X22" i="5"/>
  <c r="E24" i="4"/>
  <c r="X9" i="4"/>
  <c r="E12" i="3"/>
  <c r="AF12" i="5"/>
  <c r="H31" i="1"/>
  <c r="E8" i="4"/>
  <c r="H13" i="4"/>
  <c r="X8" i="1"/>
  <c r="T12" i="4"/>
  <c r="H15" i="5"/>
  <c r="E23" i="3"/>
  <c r="X15" i="3"/>
  <c r="AF11" i="3"/>
  <c r="U12" i="6"/>
  <c r="X13" i="1"/>
  <c r="T14" i="6"/>
  <c r="T25" i="3"/>
  <c r="U32" i="1"/>
  <c r="AF32" i="1"/>
  <c r="X15" i="5"/>
  <c r="AF15" i="5"/>
  <c r="T10" i="1"/>
  <c r="H12" i="6"/>
  <c r="AF20" i="1"/>
  <c r="AF10" i="5"/>
  <c r="T24" i="1"/>
  <c r="T31" i="1"/>
  <c r="T27" i="4"/>
  <c r="X19" i="4"/>
  <c r="T16" i="4"/>
  <c r="T10" i="5"/>
  <c r="AF14" i="3"/>
  <c r="H11" i="3"/>
  <c r="E24" i="3"/>
  <c r="X9" i="5"/>
  <c r="AF12" i="3"/>
  <c r="E17" i="1"/>
  <c r="X13" i="4"/>
  <c r="X12" i="4"/>
  <c r="X12" i="5"/>
  <c r="X22" i="3"/>
  <c r="X23" i="5"/>
  <c r="U14" i="5"/>
  <c r="U25" i="4"/>
  <c r="AF30" i="1"/>
  <c r="U13" i="4"/>
  <c r="AF13" i="4"/>
  <c r="H9" i="6"/>
  <c r="E28" i="4"/>
  <c r="H28" i="4"/>
  <c r="T28" i="1"/>
  <c r="U24" i="3"/>
  <c r="E10" i="4"/>
  <c r="E24" i="1"/>
  <c r="AF23" i="1"/>
  <c r="X10" i="6"/>
  <c r="H10" i="1"/>
  <c r="U10" i="6"/>
  <c r="T15" i="3"/>
  <c r="AF31" i="1"/>
  <c r="E21" i="1"/>
  <c r="AF13" i="1"/>
  <c r="AF8" i="6"/>
  <c r="H11" i="6"/>
  <c r="T17" i="4"/>
  <c r="U13" i="5"/>
  <c r="U10" i="4"/>
  <c r="H18" i="4"/>
  <c r="U23" i="1"/>
  <c r="AF16" i="5"/>
  <c r="AF11" i="4"/>
  <c r="H12" i="1"/>
  <c r="AF13" i="6"/>
  <c r="AF14" i="4"/>
  <c r="T8" i="5"/>
  <c r="T11" i="5"/>
  <c r="AF23" i="3"/>
  <c r="H20" i="5"/>
  <c r="E13" i="4"/>
  <c r="E32" i="1"/>
  <c r="U16" i="1"/>
  <c r="X18" i="4"/>
  <c r="T17" i="1"/>
  <c r="T9" i="6"/>
  <c r="AF10" i="4"/>
  <c r="E9" i="6"/>
  <c r="H12" i="3"/>
  <c r="T8" i="1"/>
  <c r="H19" i="1"/>
  <c r="T13" i="3"/>
  <c r="T26" i="1"/>
  <c r="E8" i="1"/>
  <c r="X25" i="5"/>
  <c r="AF16" i="1"/>
  <c r="E14" i="1"/>
  <c r="H15" i="1"/>
  <c r="AF25" i="1"/>
  <c r="X8" i="6"/>
  <c r="X16" i="4"/>
  <c r="U16" i="4"/>
  <c r="X19" i="5"/>
  <c r="X16" i="3"/>
  <c r="X14" i="3"/>
  <c r="U21" i="4"/>
  <c r="E11" i="5"/>
  <c r="E8" i="3"/>
  <c r="X9" i="3"/>
  <c r="E25" i="5"/>
  <c r="H25" i="5"/>
  <c r="X12" i="3"/>
  <c r="AF19" i="5"/>
  <c r="E16" i="3"/>
  <c r="AF12" i="6"/>
  <c r="U20" i="4"/>
  <c r="AF11" i="5"/>
  <c r="T23" i="1"/>
  <c r="H24" i="4"/>
  <c r="T10" i="4"/>
  <c r="H16" i="5"/>
  <c r="U12" i="3"/>
  <c r="AF15" i="3"/>
  <c r="H18" i="3"/>
  <c r="U8" i="1"/>
  <c r="H21" i="3"/>
  <c r="X16" i="1"/>
  <c r="H25" i="4"/>
  <c r="U11" i="3"/>
  <c r="U9" i="3"/>
  <c r="X27" i="1"/>
  <c r="U20" i="1"/>
  <c r="X12" i="1"/>
  <c r="U17" i="4"/>
  <c r="U22" i="1"/>
  <c r="AF22" i="1"/>
  <c r="U19" i="3"/>
  <c r="U22" i="5"/>
  <c r="E11" i="6"/>
  <c r="H25" i="1"/>
  <c r="AF28" i="3"/>
  <c r="AF9" i="5"/>
  <c r="X20" i="4"/>
  <c r="U14" i="3"/>
  <c r="E20" i="1"/>
  <c r="X9" i="6"/>
  <c r="U9" i="6"/>
  <c r="E9" i="1"/>
  <c r="H19" i="3"/>
  <c r="H26" i="4"/>
  <c r="X13" i="6"/>
  <c r="AF29" i="4"/>
  <c r="AF20" i="4"/>
  <c r="T26" i="5"/>
  <c r="H22" i="4"/>
  <c r="T22" i="4"/>
  <c r="H26" i="5"/>
  <c r="U28" i="4"/>
  <c r="H12" i="4"/>
  <c r="U18" i="4"/>
  <c r="T12" i="1"/>
  <c r="E12" i="5"/>
  <c r="AF22" i="3"/>
  <c r="U17" i="5"/>
  <c r="T18" i="3"/>
  <c r="H23" i="1"/>
  <c r="U23" i="4"/>
  <c r="H17" i="3"/>
  <c r="U15" i="1"/>
  <c r="AF27" i="5"/>
  <c r="E14" i="6"/>
  <c r="E21" i="4"/>
  <c r="U27" i="5"/>
  <c r="E9" i="4"/>
  <c r="E16" i="4"/>
  <c r="AF12" i="4"/>
  <c r="E21" i="3"/>
  <c r="X24" i="1"/>
  <c r="E22" i="5"/>
  <c r="X26" i="1"/>
  <c r="AF24" i="1"/>
  <c r="U14" i="6"/>
  <c r="X24" i="3"/>
  <c r="U28" i="3"/>
  <c r="H27" i="4"/>
  <c r="AF13" i="3"/>
  <c r="E25" i="3"/>
  <c r="H9" i="5"/>
  <c r="H18" i="5"/>
  <c r="H15" i="3"/>
  <c r="X32" i="1"/>
  <c r="U9" i="5"/>
  <c r="T16" i="1"/>
  <c r="T28" i="3"/>
  <c r="X17" i="4"/>
  <c r="AF17" i="4"/>
  <c r="H10" i="3"/>
  <c r="X16" i="5"/>
  <c r="AF28" i="1"/>
  <c r="AF19" i="1"/>
  <c r="U25" i="5"/>
  <c r="AF20" i="5"/>
  <c r="X13" i="3"/>
  <c r="E23" i="5"/>
  <c r="H8" i="1"/>
  <c r="X21" i="1"/>
  <c r="T26" i="4"/>
  <c r="E19" i="3"/>
  <c r="E30" i="3"/>
  <c r="H30" i="3"/>
  <c r="AF17" i="1"/>
  <c r="AF13" i="5"/>
  <c r="U12" i="1"/>
  <c r="X24" i="5"/>
  <c r="AF24" i="5"/>
  <c r="T21" i="4"/>
  <c r="T24" i="5"/>
  <c r="X14" i="4"/>
  <c r="U24" i="5"/>
  <c r="T20" i="4"/>
  <c r="T19" i="4"/>
  <c r="U31" i="1"/>
  <c r="AF9" i="1"/>
  <c r="U14" i="4"/>
  <c r="U9" i="1"/>
  <c r="E8" i="6"/>
  <c r="H8" i="6"/>
  <c r="X23" i="3"/>
  <c r="E13" i="5"/>
  <c r="AF10" i="6"/>
  <c r="T26" i="3"/>
  <c r="AF27" i="3"/>
  <c r="U27" i="4"/>
  <c r="H13" i="6"/>
  <c r="E15" i="4"/>
  <c r="E12" i="6"/>
  <c r="U11" i="6"/>
  <c r="T21" i="5"/>
  <c r="E11" i="1"/>
  <c r="H11" i="1"/>
  <c r="X28" i="4"/>
  <c r="X20" i="5"/>
  <c r="AF11" i="6"/>
  <c r="E28" i="1"/>
  <c r="T30" i="1"/>
  <c r="U18" i="1"/>
  <c r="U27" i="1"/>
  <c r="E23" i="1"/>
  <c r="X11" i="6"/>
  <c r="U21" i="1"/>
  <c r="T23" i="5"/>
  <c r="H32" i="1"/>
  <c r="E29" i="4"/>
  <c r="X23" i="4"/>
  <c r="H23" i="4"/>
  <c r="U29" i="4"/>
  <c r="AF14" i="5"/>
  <c r="U30" i="4"/>
  <c r="U21" i="5"/>
  <c r="E28" i="3"/>
  <c r="X20" i="3"/>
  <c r="E29" i="3"/>
  <c r="E10" i="5"/>
  <c r="E20" i="4"/>
  <c r="U30" i="3"/>
  <c r="H29" i="4"/>
  <c r="E25" i="4"/>
  <c r="X28" i="1"/>
  <c r="T13" i="5"/>
  <c r="E25" i="1"/>
  <c r="E10" i="3"/>
  <c r="AF19" i="3"/>
  <c r="E9" i="5"/>
  <c r="X22" i="4"/>
  <c r="E24" i="5"/>
  <c r="U29" i="3"/>
  <c r="X23" i="1"/>
  <c r="X8" i="5"/>
  <c r="U21" i="3"/>
  <c r="X8" i="3"/>
  <c r="E12" i="4"/>
  <c r="X12" i="6"/>
  <c r="U26" i="4"/>
  <c r="AF24" i="3"/>
  <c r="AF16" i="4"/>
  <c r="H14" i="1"/>
  <c r="AF21" i="5"/>
  <c r="T22" i="1"/>
  <c r="T24" i="4"/>
  <c r="H25" i="3"/>
  <c r="U13" i="3"/>
  <c r="E15" i="3"/>
  <c r="U12" i="5"/>
  <c r="U28" i="1"/>
  <c r="T13" i="6"/>
  <c r="U19" i="1"/>
  <c r="U11" i="1"/>
  <c r="U10" i="3"/>
  <c r="H22" i="1"/>
  <c r="H24" i="3"/>
  <c r="X18" i="3"/>
  <c r="T17" i="5"/>
  <c r="T11" i="3"/>
  <c r="H17" i="1"/>
  <c r="H28" i="3"/>
  <c r="X11" i="3"/>
  <c r="E26" i="5"/>
  <c r="T23" i="4"/>
  <c r="E16" i="5"/>
  <c r="X30" i="3"/>
  <c r="X29" i="1"/>
  <c r="H8" i="4"/>
  <c r="E12" i="1"/>
  <c r="X11" i="4"/>
  <c r="AF25" i="3"/>
  <c r="H27" i="3"/>
  <c r="T13" i="1"/>
  <c r="X25" i="1"/>
  <c r="U25" i="1"/>
  <c r="H26" i="3"/>
  <c r="E17" i="3"/>
  <c r="E10" i="6"/>
  <c r="E29" i="1"/>
  <c r="E22" i="1"/>
  <c r="AF17" i="5"/>
  <c r="T8" i="6"/>
  <c r="U14" i="1"/>
  <c r="T29" i="3"/>
  <c r="X10" i="5"/>
  <c r="T15" i="1"/>
  <c r="E31" i="1"/>
  <c r="AF24" i="4"/>
  <c r="X17" i="1"/>
  <c r="H23" i="3"/>
  <c r="U23" i="5"/>
  <c r="X11" i="1"/>
  <c r="H10" i="4"/>
  <c r="AF25" i="5"/>
  <c r="U8" i="5"/>
  <c r="E11" i="4"/>
  <c r="T24" i="3"/>
  <c r="E17" i="4"/>
  <c r="AF23" i="4"/>
  <c r="T12" i="5"/>
  <c r="U17" i="1"/>
  <c r="U8" i="4"/>
  <c r="U19" i="4"/>
  <c r="T17" i="3"/>
  <c r="X21" i="5"/>
  <c r="AF11" i="1"/>
  <c r="H21" i="1"/>
  <c r="T11" i="6"/>
  <c r="U29" i="1"/>
  <c r="X22" i="1"/>
  <c r="E16" i="1"/>
  <c r="H16" i="1"/>
  <c r="E27" i="1"/>
  <c r="E30" i="1"/>
  <c r="H30" i="1"/>
  <c r="AF9" i="6"/>
  <c r="U15" i="5"/>
  <c r="V30" i="1"/>
  <c r="V14" i="1"/>
  <c r="V9" i="5"/>
  <c r="V16" i="4"/>
  <c r="V23" i="3"/>
  <c r="V25" i="4"/>
  <c r="V9" i="4"/>
  <c r="V16" i="3"/>
  <c r="V12" i="1"/>
  <c r="V11" i="5"/>
  <c r="V18" i="4"/>
  <c r="V22" i="5"/>
  <c r="V29" i="1"/>
  <c r="V13" i="1"/>
  <c r="V8" i="5"/>
  <c r="V15" i="4"/>
  <c r="V22" i="3"/>
  <c r="V31" i="1"/>
  <c r="V15" i="1"/>
  <c r="V18" i="5"/>
  <c r="V8" i="3"/>
  <c r="V24" i="1"/>
  <c r="V30" i="4"/>
  <c r="V14" i="4"/>
  <c r="V21" i="3"/>
  <c r="V26" i="1"/>
  <c r="V10" i="1"/>
  <c r="V14" i="5"/>
  <c r="V21" i="4"/>
  <c r="V28" i="3"/>
  <c r="V12" i="3"/>
  <c r="V25" i="1"/>
  <c r="V25" i="5"/>
  <c r="V27" i="4"/>
  <c r="V11" i="4"/>
  <c r="V18" i="3"/>
  <c r="V10" i="3"/>
  <c r="V23" i="5"/>
  <c r="V28" i="4"/>
  <c r="V12" i="4"/>
  <c r="V19" i="3"/>
  <c r="V26" i="5"/>
  <c r="V11" i="1"/>
  <c r="V11" i="6"/>
  <c r="V20" i="1"/>
  <c r="V19" i="5"/>
  <c r="V10" i="4"/>
  <c r="V17" i="3"/>
  <c r="V9" i="3"/>
  <c r="V22" i="1"/>
  <c r="V17" i="5"/>
  <c r="V24" i="4"/>
  <c r="V8" i="4"/>
  <c r="V15" i="3"/>
  <c r="V27" i="1"/>
  <c r="V10" i="5"/>
  <c r="V17" i="4"/>
  <c r="V24" i="3"/>
  <c r="V26" i="4"/>
  <c r="V12" i="6"/>
  <c r="V21" i="1"/>
  <c r="V16" i="5"/>
  <c r="V23" i="4"/>
  <c r="V30" i="3"/>
  <c r="V20" i="5"/>
  <c r="V14" i="6"/>
  <c r="V23" i="1"/>
  <c r="V16" i="1"/>
  <c r="V15" i="5"/>
  <c r="V22" i="4"/>
  <c r="V29" i="3"/>
  <c r="V13" i="3"/>
  <c r="V14" i="3"/>
  <c r="V13" i="6"/>
  <c r="V9" i="6"/>
  <c r="V18" i="1"/>
  <c r="V11" i="3"/>
  <c r="V21" i="5"/>
  <c r="V29" i="4"/>
  <c r="V13" i="4"/>
  <c r="V20" i="3"/>
  <c r="V32" i="1"/>
  <c r="V27" i="5"/>
  <c r="V8" i="6"/>
  <c r="V17" i="1"/>
  <c r="V12" i="5"/>
  <c r="V19" i="4"/>
  <c r="V26" i="3"/>
  <c r="V13" i="5"/>
  <c r="V20" i="4"/>
  <c r="V27" i="3"/>
  <c r="V10" i="6"/>
  <c r="V19" i="1"/>
  <c r="V24" i="5"/>
  <c r="V28" i="1"/>
  <c r="V25" i="3"/>
  <c r="V9" i="1"/>
  <c r="U40" i="5" l="1"/>
  <c r="H40" i="4"/>
  <c r="AB26" i="3"/>
  <c r="AC15" i="3"/>
  <c r="AB8" i="4"/>
  <c r="AB20" i="1"/>
  <c r="AC9" i="4"/>
  <c r="AC11" i="6"/>
  <c r="AC17" i="5"/>
  <c r="AC22" i="1"/>
  <c r="AB22" i="4"/>
  <c r="AC23" i="3"/>
  <c r="AC8" i="5"/>
  <c r="AC30" i="1"/>
  <c r="AB27" i="3"/>
  <c r="AC23" i="1"/>
  <c r="AC9" i="3"/>
  <c r="AB9" i="4"/>
  <c r="AC10" i="4"/>
  <c r="AB30" i="4"/>
  <c r="AB11" i="5"/>
  <c r="AB19" i="4"/>
  <c r="AB11" i="6"/>
  <c r="AB28" i="1"/>
  <c r="AB26" i="4"/>
  <c r="AC19" i="5"/>
  <c r="AC20" i="5"/>
  <c r="AC13" i="6"/>
  <c r="AB22" i="3"/>
  <c r="AC20" i="1"/>
  <c r="AB8" i="6"/>
  <c r="AB12" i="6"/>
  <c r="AC18" i="4"/>
  <c r="AC21" i="4"/>
  <c r="AB22" i="5"/>
  <c r="AB25" i="1"/>
  <c r="AB24" i="1"/>
  <c r="AB15" i="1"/>
  <c r="AC12" i="4"/>
  <c r="AC19" i="1"/>
  <c r="AB30" i="3"/>
  <c r="AB9" i="3"/>
  <c r="AB10" i="6"/>
  <c r="AB17" i="3"/>
  <c r="AB16" i="3"/>
  <c r="AC27" i="4"/>
  <c r="AC10" i="3"/>
  <c r="AC19" i="3"/>
  <c r="AC16" i="3"/>
  <c r="AB25" i="4"/>
  <c r="AC8" i="4"/>
  <c r="AB12" i="3"/>
  <c r="AB23" i="4"/>
  <c r="AC12" i="6"/>
  <c r="AC28" i="3"/>
  <c r="AC16" i="5"/>
  <c r="AB29" i="1"/>
  <c r="AB9" i="1"/>
  <c r="AC31" i="1"/>
  <c r="AB8" i="3"/>
  <c r="AB20" i="5"/>
  <c r="AC32" i="1"/>
  <c r="AC18" i="3"/>
  <c r="AB16" i="5"/>
  <c r="AB23" i="3"/>
  <c r="AC9" i="1"/>
  <c r="AB19" i="3"/>
  <c r="AC26" i="5"/>
  <c r="AC20" i="4"/>
  <c r="AC14" i="5"/>
  <c r="AB25" i="3"/>
  <c r="AB18" i="5"/>
  <c r="AC24" i="4"/>
  <c r="AC30" i="3"/>
  <c r="AB24" i="5"/>
  <c r="AC24" i="3"/>
  <c r="AB27" i="4"/>
  <c r="AB11" i="4"/>
  <c r="AB28" i="4"/>
  <c r="AB17" i="1"/>
  <c r="AC26" i="1"/>
  <c r="AB13" i="1"/>
  <c r="AB10" i="1"/>
  <c r="AC15" i="4"/>
  <c r="AB18" i="4"/>
  <c r="AB15" i="5"/>
  <c r="AC8" i="3"/>
  <c r="AC12" i="1"/>
  <c r="AC28" i="1"/>
  <c r="AC12" i="5"/>
  <c r="AC11" i="4"/>
  <c r="AB18" i="3"/>
  <c r="AB21" i="5"/>
  <c r="AB10" i="3"/>
  <c r="AB14" i="3"/>
  <c r="AC21" i="3"/>
  <c r="AC22" i="4"/>
  <c r="AB26" i="1"/>
  <c r="AB13" i="6"/>
  <c r="AC28" i="4"/>
  <c r="AB27" i="1"/>
  <c r="AC23" i="5"/>
  <c r="AC26" i="4"/>
  <c r="AB29" i="3"/>
  <c r="AB17" i="5"/>
  <c r="AC13" i="4"/>
  <c r="AB24" i="4"/>
  <c r="AC21" i="1"/>
  <c r="AC14" i="4"/>
  <c r="AC18" i="1"/>
  <c r="AC17" i="4"/>
  <c r="AB25" i="5"/>
  <c r="AF8" i="1"/>
  <c r="AF40" i="1" s="1"/>
  <c r="AB21" i="1"/>
  <c r="AB11" i="1"/>
  <c r="AC11" i="5"/>
  <c r="AC21" i="5"/>
  <c r="AB16" i="1"/>
  <c r="AB15" i="3"/>
  <c r="AB26" i="5"/>
  <c r="AB13" i="4"/>
  <c r="AB21" i="3"/>
  <c r="AB28" i="3"/>
  <c r="AC14" i="3"/>
  <c r="AC22" i="5"/>
  <c r="AB19" i="1"/>
  <c r="AB17" i="4"/>
  <c r="AB18" i="1"/>
  <c r="AB8" i="1"/>
  <c r="AC18" i="5"/>
  <c r="AB13" i="3"/>
  <c r="AC17" i="3"/>
  <c r="AB14" i="5"/>
  <c r="AC10" i="1"/>
  <c r="AC10" i="5"/>
  <c r="AB10" i="5"/>
  <c r="AC14" i="6"/>
  <c r="AB21" i="4"/>
  <c r="AB12" i="5"/>
  <c r="AC15" i="5"/>
  <c r="AC29" i="1"/>
  <c r="AB24" i="3"/>
  <c r="AB31" i="1"/>
  <c r="AB13" i="5"/>
  <c r="AB20" i="3"/>
  <c r="AB30" i="1"/>
  <c r="AB22" i="1"/>
  <c r="AB32" i="1"/>
  <c r="AC15" i="1"/>
  <c r="AC9" i="5"/>
  <c r="AC24" i="1"/>
  <c r="AC13" i="1"/>
  <c r="AC30" i="4"/>
  <c r="AC14" i="1"/>
  <c r="AC29" i="3"/>
  <c r="AB29" i="4"/>
  <c r="AB23" i="1"/>
  <c r="AB11" i="3"/>
  <c r="AC26" i="3"/>
  <c r="AB10" i="4"/>
  <c r="AB15" i="4"/>
  <c r="AC23" i="4"/>
  <c r="AC25" i="5"/>
  <c r="AC25" i="1"/>
  <c r="AB27" i="5"/>
  <c r="AC11" i="1"/>
  <c r="AB8" i="5"/>
  <c r="AC27" i="1"/>
  <c r="AB19" i="5"/>
  <c r="AC22" i="3"/>
  <c r="AC16" i="4"/>
  <c r="AB12" i="1"/>
  <c r="AB9" i="6"/>
  <c r="AC25" i="4"/>
  <c r="AB14" i="1"/>
  <c r="AC12" i="3"/>
  <c r="AC8" i="1"/>
  <c r="AB23" i="5"/>
  <c r="AB14" i="6"/>
  <c r="AB9" i="5"/>
  <c r="AC8" i="6"/>
  <c r="T40" i="6"/>
  <c r="X40" i="5"/>
  <c r="E40" i="1"/>
  <c r="U40" i="3"/>
  <c r="H40" i="1"/>
  <c r="U40" i="1"/>
  <c r="T40" i="5"/>
  <c r="AF40" i="4"/>
  <c r="E40" i="3"/>
  <c r="X40" i="6"/>
  <c r="X40" i="4"/>
  <c r="H40" i="6"/>
  <c r="E40" i="5"/>
  <c r="AF40" i="3"/>
  <c r="V40" i="4"/>
  <c r="W15" i="4" s="1"/>
  <c r="U40" i="4"/>
  <c r="E40" i="6"/>
  <c r="T40" i="1"/>
  <c r="X40" i="1"/>
  <c r="T40" i="3"/>
  <c r="H40" i="5"/>
  <c r="U40" i="6"/>
  <c r="T40" i="4"/>
  <c r="V40" i="6"/>
  <c r="W9" i="6" s="1"/>
  <c r="V40" i="3"/>
  <c r="W27" i="3" s="1"/>
  <c r="V40" i="5"/>
  <c r="W26" i="5" s="1"/>
  <c r="AF40" i="6"/>
  <c r="X40" i="3"/>
  <c r="E40" i="4"/>
  <c r="AF40" i="5"/>
  <c r="H40" i="3"/>
  <c r="W20" i="4"/>
  <c r="W24" i="3"/>
  <c r="W10" i="3"/>
  <c r="AD24" i="1"/>
  <c r="AD26" i="3"/>
  <c r="AD32" i="1"/>
  <c r="AD18" i="1"/>
  <c r="AD14" i="6"/>
  <c r="AD30" i="3"/>
  <c r="AD16" i="5"/>
  <c r="AD12" i="6"/>
  <c r="AD26" i="4"/>
  <c r="AD17" i="4"/>
  <c r="AD27" i="1"/>
  <c r="AD8" i="4"/>
  <c r="AD17" i="5"/>
  <c r="AD9" i="3"/>
  <c r="AD17" i="3"/>
  <c r="AD19" i="5"/>
  <c r="AD11" i="6"/>
  <c r="AD26" i="5"/>
  <c r="AD23" i="5"/>
  <c r="AD11" i="4"/>
  <c r="AD25" i="5"/>
  <c r="AD12" i="3"/>
  <c r="AD21" i="4"/>
  <c r="AD26" i="1"/>
  <c r="AD18" i="5"/>
  <c r="AD31" i="1"/>
  <c r="AD15" i="4"/>
  <c r="AD13" i="1"/>
  <c r="AD22" i="5"/>
  <c r="AD11" i="5"/>
  <c r="AD16" i="3"/>
  <c r="AD25" i="4"/>
  <c r="AD14" i="1"/>
  <c r="AD9" i="1"/>
  <c r="AD28" i="1"/>
  <c r="AD19" i="1"/>
  <c r="AD12" i="5"/>
  <c r="AD8" i="6"/>
  <c r="AD13" i="4"/>
  <c r="AD21" i="5"/>
  <c r="AD13" i="6"/>
  <c r="AD14" i="3"/>
  <c r="AD29" i="3"/>
  <c r="AD15" i="5"/>
  <c r="AD24" i="4"/>
  <c r="AD10" i="4"/>
  <c r="AD18" i="4"/>
  <c r="AD22" i="4"/>
  <c r="AD11" i="1"/>
  <c r="AD8" i="3"/>
  <c r="AD23" i="1"/>
  <c r="AD20" i="5"/>
  <c r="AD23" i="4"/>
  <c r="AD21" i="1"/>
  <c r="AD24" i="3"/>
  <c r="AD10" i="5"/>
  <c r="AD15" i="3"/>
  <c r="AD22" i="1"/>
  <c r="AD20" i="1"/>
  <c r="AD19" i="3"/>
  <c r="AD28" i="4"/>
  <c r="AD10" i="3"/>
  <c r="AD18" i="3"/>
  <c r="AD27" i="4"/>
  <c r="AD25" i="1"/>
  <c r="AD28" i="3"/>
  <c r="AD14" i="5"/>
  <c r="AD10" i="1"/>
  <c r="AD21" i="3"/>
  <c r="AD30" i="4"/>
  <c r="AD15" i="1"/>
  <c r="AD22" i="3"/>
  <c r="AD8" i="5"/>
  <c r="AD29" i="1"/>
  <c r="AD12" i="1"/>
  <c r="AD9" i="4"/>
  <c r="AD23" i="3"/>
  <c r="AD9" i="5"/>
  <c r="AD30" i="1"/>
  <c r="Z27" i="3"/>
  <c r="Y27" i="3"/>
  <c r="Z26" i="4"/>
  <c r="Y26" i="4"/>
  <c r="Z25" i="4"/>
  <c r="Y25" i="4"/>
  <c r="Z9" i="1"/>
  <c r="Y9" i="1"/>
  <c r="Z20" i="4"/>
  <c r="Y20" i="4"/>
  <c r="Z20" i="5"/>
  <c r="Y20" i="5"/>
  <c r="Z24" i="3"/>
  <c r="Y24" i="3"/>
  <c r="Z22" i="1"/>
  <c r="Y22" i="1"/>
  <c r="Z11" i="1"/>
  <c r="Y11" i="1"/>
  <c r="Z10" i="3"/>
  <c r="Y10" i="3"/>
  <c r="Z15" i="1"/>
  <c r="Y15" i="1"/>
  <c r="Z29" i="1"/>
  <c r="Y29" i="1"/>
  <c r="Z13" i="1"/>
  <c r="Y13" i="1"/>
  <c r="Z25" i="3"/>
  <c r="Y25" i="3"/>
  <c r="Z13" i="5"/>
  <c r="Y13" i="5"/>
  <c r="Z11" i="3"/>
  <c r="Y11" i="3"/>
  <c r="Z13" i="3"/>
  <c r="Y13" i="3"/>
  <c r="Z30" i="3"/>
  <c r="Y30" i="3"/>
  <c r="Z17" i="4"/>
  <c r="Y17" i="4"/>
  <c r="Z9" i="3"/>
  <c r="Y9" i="3"/>
  <c r="Z26" i="5"/>
  <c r="Y26" i="5"/>
  <c r="Z12" i="3"/>
  <c r="Y12" i="3"/>
  <c r="Z31" i="1"/>
  <c r="Y31" i="1"/>
  <c r="Z22" i="5"/>
  <c r="Y22" i="5"/>
  <c r="Z27" i="5"/>
  <c r="Y27" i="5"/>
  <c r="Z18" i="5"/>
  <c r="Y18" i="5"/>
  <c r="Z28" i="1"/>
  <c r="Y28" i="1"/>
  <c r="Z26" i="3"/>
  <c r="Y26" i="3"/>
  <c r="Z32" i="1"/>
  <c r="Y32" i="1"/>
  <c r="Z18" i="1"/>
  <c r="Y18" i="1"/>
  <c r="Z29" i="3"/>
  <c r="Y29" i="3"/>
  <c r="Z23" i="4"/>
  <c r="Y23" i="4"/>
  <c r="Z10" i="5"/>
  <c r="Y10" i="5"/>
  <c r="Z18" i="3"/>
  <c r="Y18" i="3"/>
  <c r="Z28" i="3"/>
  <c r="Y28" i="3"/>
  <c r="Z21" i="3"/>
  <c r="Y21" i="3"/>
  <c r="Z18" i="4"/>
  <c r="Y18" i="4"/>
  <c r="Z23" i="3"/>
  <c r="Y23" i="3"/>
  <c r="Z23" i="5"/>
  <c r="Y23" i="5"/>
  <c r="Z24" i="5"/>
  <c r="Y24" i="5"/>
  <c r="Z19" i="4"/>
  <c r="Y19" i="4"/>
  <c r="Z20" i="3"/>
  <c r="Y20" i="3"/>
  <c r="Z9" i="6"/>
  <c r="Y9" i="6"/>
  <c r="Z22" i="4"/>
  <c r="Y22" i="4"/>
  <c r="Z16" i="5"/>
  <c r="Y16" i="5"/>
  <c r="Z27" i="1"/>
  <c r="Y27" i="1"/>
  <c r="Z17" i="3"/>
  <c r="Y17" i="3"/>
  <c r="Z11" i="4"/>
  <c r="Y11" i="4"/>
  <c r="Z21" i="4"/>
  <c r="Y21" i="4"/>
  <c r="Z14" i="4"/>
  <c r="Y14" i="4"/>
  <c r="Z11" i="5"/>
  <c r="Y11" i="5"/>
  <c r="Z16" i="4"/>
  <c r="Y16" i="4"/>
  <c r="Z17" i="5"/>
  <c r="Y17" i="5"/>
  <c r="Z26" i="1"/>
  <c r="Y26" i="1"/>
  <c r="Z19" i="1"/>
  <c r="Y19" i="1"/>
  <c r="Z12" i="5"/>
  <c r="Y12" i="5"/>
  <c r="Z13" i="4"/>
  <c r="Y13" i="4"/>
  <c r="Z13" i="6"/>
  <c r="Y13" i="6"/>
  <c r="Z15" i="5"/>
  <c r="Y15" i="5"/>
  <c r="Z21" i="1"/>
  <c r="Y21" i="1"/>
  <c r="Z15" i="3"/>
  <c r="Y15" i="3"/>
  <c r="Z10" i="4"/>
  <c r="Y10" i="4"/>
  <c r="Z19" i="3"/>
  <c r="Y19" i="3"/>
  <c r="Z27" i="4"/>
  <c r="Y27" i="4"/>
  <c r="Z14" i="5"/>
  <c r="Y14" i="5"/>
  <c r="Z30" i="4"/>
  <c r="Y30" i="4"/>
  <c r="Z22" i="3"/>
  <c r="Y22" i="3"/>
  <c r="Z12" i="1"/>
  <c r="Y12" i="1"/>
  <c r="Z9" i="5"/>
  <c r="Y9" i="5"/>
  <c r="Z14" i="6"/>
  <c r="Y14" i="6"/>
  <c r="Z10" i="6"/>
  <c r="Y10" i="6"/>
  <c r="Z17" i="1"/>
  <c r="Y17" i="1"/>
  <c r="Z29" i="4"/>
  <c r="Y29" i="4"/>
  <c r="Z16" i="1"/>
  <c r="Y16" i="1"/>
  <c r="Z12" i="6"/>
  <c r="Y12" i="6"/>
  <c r="Z8" i="4"/>
  <c r="Y8" i="4"/>
  <c r="Z19" i="5"/>
  <c r="Y19" i="5"/>
  <c r="Z12" i="4"/>
  <c r="Y12" i="4"/>
  <c r="Z25" i="5"/>
  <c r="Y25" i="5"/>
  <c r="Z24" i="1"/>
  <c r="Y24" i="1"/>
  <c r="Z15" i="4"/>
  <c r="Y15" i="4"/>
  <c r="Z16" i="3"/>
  <c r="Y16" i="3"/>
  <c r="Z14" i="1"/>
  <c r="Y14" i="1"/>
  <c r="Z11" i="6"/>
  <c r="Y11" i="6"/>
  <c r="Z8" i="6"/>
  <c r="Y8" i="6"/>
  <c r="Z21" i="5"/>
  <c r="Y21" i="5"/>
  <c r="Z14" i="3"/>
  <c r="Y14" i="3"/>
  <c r="Z23" i="1"/>
  <c r="Y23" i="1"/>
  <c r="Z24" i="4"/>
  <c r="Y24" i="4"/>
  <c r="Z20" i="1"/>
  <c r="Y20" i="1"/>
  <c r="Z28" i="4"/>
  <c r="Y28" i="4"/>
  <c r="Z25" i="1"/>
  <c r="Y25" i="1"/>
  <c r="Z10" i="1"/>
  <c r="Y10" i="1"/>
  <c r="Z8" i="3"/>
  <c r="Y8" i="3"/>
  <c r="Z8" i="5"/>
  <c r="Y8" i="5"/>
  <c r="Z9" i="4"/>
  <c r="Y9" i="4"/>
  <c r="Z30" i="1"/>
  <c r="Y30" i="1"/>
  <c r="AD8" i="1"/>
  <c r="Y40" i="6" l="1"/>
  <c r="W8" i="5"/>
  <c r="W16" i="5"/>
  <c r="Z40" i="6"/>
  <c r="W9" i="5"/>
  <c r="W30" i="3"/>
  <c r="Y40" i="5"/>
  <c r="W18" i="5"/>
  <c r="W21" i="5"/>
  <c r="W15" i="3"/>
  <c r="W23" i="5"/>
  <c r="Y40" i="3"/>
  <c r="W20" i="5"/>
  <c r="W17" i="5"/>
  <c r="W16" i="3"/>
  <c r="W10" i="5"/>
  <c r="W27" i="5"/>
  <c r="W17" i="3"/>
  <c r="AC17" i="1"/>
  <c r="AB20" i="4"/>
  <c r="AC20" i="3"/>
  <c r="AC9" i="6"/>
  <c r="AC29" i="4"/>
  <c r="AC13" i="5"/>
  <c r="AC10" i="6"/>
  <c r="AC19" i="4"/>
  <c r="AC27" i="5"/>
  <c r="AC24" i="5"/>
  <c r="AC13" i="3"/>
  <c r="AC11" i="3"/>
  <c r="AC25" i="3"/>
  <c r="AC40" i="3" s="1"/>
  <c r="AB12" i="4"/>
  <c r="AB14" i="4"/>
  <c r="AC16" i="1"/>
  <c r="AC40" i="1" s="1"/>
  <c r="AC27" i="3"/>
  <c r="AB16" i="4"/>
  <c r="W10" i="4"/>
  <c r="W28" i="4"/>
  <c r="W12" i="6"/>
  <c r="W23" i="4"/>
  <c r="W13" i="3"/>
  <c r="AB40" i="1"/>
  <c r="Z40" i="5"/>
  <c r="W9" i="4"/>
  <c r="W29" i="3"/>
  <c r="W11" i="3"/>
  <c r="W11" i="6"/>
  <c r="W24" i="4"/>
  <c r="W29" i="4"/>
  <c r="W22" i="3"/>
  <c r="W15" i="5"/>
  <c r="W16" i="4"/>
  <c r="W22" i="4"/>
  <c r="W23" i="3"/>
  <c r="W22" i="5"/>
  <c r="W13" i="5"/>
  <c r="AB40" i="5"/>
  <c r="AB40" i="6"/>
  <c r="Z40" i="3"/>
  <c r="W25" i="5"/>
  <c r="W30" i="4"/>
  <c r="W13" i="6"/>
  <c r="W11" i="5"/>
  <c r="W20" i="3"/>
  <c r="W18" i="4"/>
  <c r="W25" i="3"/>
  <c r="Y40" i="4"/>
  <c r="W26" i="4"/>
  <c r="W8" i="3"/>
  <c r="W14" i="3"/>
  <c r="W12" i="4"/>
  <c r="W10" i="6"/>
  <c r="W14" i="5"/>
  <c r="W13" i="4"/>
  <c r="W14" i="4"/>
  <c r="W19" i="4"/>
  <c r="W21" i="3"/>
  <c r="W26" i="3"/>
  <c r="W12" i="3"/>
  <c r="Z40" i="4"/>
  <c r="W25" i="4"/>
  <c r="W14" i="6"/>
  <c r="W19" i="5"/>
  <c r="W27" i="4"/>
  <c r="W12" i="5"/>
  <c r="W21" i="4"/>
  <c r="W24" i="5"/>
  <c r="W28" i="3"/>
  <c r="W9" i="3"/>
  <c r="AB40" i="3"/>
  <c r="W8" i="6"/>
  <c r="W8" i="4"/>
  <c r="W19" i="3"/>
  <c r="W11" i="4"/>
  <c r="W18" i="3"/>
  <c r="W17" i="4"/>
  <c r="AG22" i="5"/>
  <c r="AA11" i="6"/>
  <c r="AA14" i="6"/>
  <c r="AA13" i="6"/>
  <c r="AA12" i="6"/>
  <c r="AA10" i="6"/>
  <c r="AA9" i="6"/>
  <c r="AA8" i="6"/>
  <c r="AA19" i="5"/>
  <c r="AA15" i="5"/>
  <c r="AA10" i="5"/>
  <c r="AA27" i="5"/>
  <c r="AA21" i="5"/>
  <c r="AA11" i="5"/>
  <c r="AA16" i="5"/>
  <c r="AA25" i="5"/>
  <c r="AA9" i="5"/>
  <c r="AA14" i="5"/>
  <c r="AA17" i="5"/>
  <c r="AA24" i="5"/>
  <c r="AA22" i="5"/>
  <c r="AA13" i="5"/>
  <c r="AA12" i="5"/>
  <c r="AA23" i="5"/>
  <c r="AA18" i="5"/>
  <c r="AA26" i="5"/>
  <c r="AA20" i="5"/>
  <c r="AA8" i="5"/>
  <c r="AA24" i="4"/>
  <c r="AA8" i="4"/>
  <c r="AA29" i="4"/>
  <c r="AA30" i="4"/>
  <c r="AA10" i="4"/>
  <c r="AA11" i="4"/>
  <c r="AA19" i="4"/>
  <c r="AA18" i="4"/>
  <c r="AA23" i="4"/>
  <c r="AA17" i="4"/>
  <c r="AA25" i="4"/>
  <c r="AA9" i="4"/>
  <c r="AA13" i="4"/>
  <c r="AA22" i="4"/>
  <c r="AA26" i="4"/>
  <c r="AA28" i="4"/>
  <c r="AA15" i="4"/>
  <c r="AA12" i="4"/>
  <c r="AA27" i="4"/>
  <c r="AA14" i="4"/>
  <c r="AA20" i="4"/>
  <c r="AA16" i="4"/>
  <c r="AA21" i="4"/>
  <c r="AA23" i="1"/>
  <c r="AA16" i="1"/>
  <c r="AA12" i="1"/>
  <c r="AA21" i="1"/>
  <c r="AA18" i="1"/>
  <c r="AA31" i="1"/>
  <c r="AA29" i="1"/>
  <c r="AA17" i="1"/>
  <c r="AG8" i="1"/>
  <c r="AA28" i="1"/>
  <c r="AA20" i="1"/>
  <c r="AA24" i="1"/>
  <c r="AA19" i="1"/>
  <c r="AA27" i="1"/>
  <c r="AA32" i="1"/>
  <c r="AA13" i="1"/>
  <c r="AA15" i="1"/>
  <c r="AA11" i="1"/>
  <c r="AA9" i="1"/>
  <c r="AA25" i="1"/>
  <c r="AA30" i="1"/>
  <c r="AA10" i="1"/>
  <c r="AA14" i="1"/>
  <c r="AA26" i="1"/>
  <c r="AA22" i="1"/>
  <c r="AA8" i="3"/>
  <c r="AA14" i="3"/>
  <c r="AA22" i="3"/>
  <c r="AA19" i="3"/>
  <c r="AA20" i="3"/>
  <c r="AA23" i="3"/>
  <c r="AA28" i="3"/>
  <c r="AA9" i="3"/>
  <c r="AA11" i="3"/>
  <c r="AA18" i="3"/>
  <c r="AA26" i="3"/>
  <c r="AA12" i="3"/>
  <c r="AA16" i="3"/>
  <c r="AA15" i="3"/>
  <c r="AA29" i="3"/>
  <c r="AA30" i="3"/>
  <c r="AA24" i="3"/>
  <c r="AA17" i="3"/>
  <c r="AA21" i="3"/>
  <c r="AA13" i="3"/>
  <c r="AA25" i="3"/>
  <c r="AA10" i="3"/>
  <c r="AA27" i="3"/>
  <c r="AD13" i="3"/>
  <c r="AD17" i="1"/>
  <c r="AD24" i="5"/>
  <c r="AD20" i="3"/>
  <c r="AD16" i="1"/>
  <c r="AD10" i="6"/>
  <c r="AD29" i="4"/>
  <c r="AD12" i="4"/>
  <c r="AD27" i="5"/>
  <c r="AD27" i="3"/>
  <c r="AD14" i="4"/>
  <c r="AD13" i="5"/>
  <c r="AD11" i="3"/>
  <c r="AD16" i="4"/>
  <c r="AD25" i="3"/>
  <c r="AD19" i="4"/>
  <c r="AD9" i="6"/>
  <c r="AD20" i="4"/>
  <c r="AH18" i="1"/>
  <c r="AG18" i="1"/>
  <c r="AH29" i="1"/>
  <c r="AG29" i="1"/>
  <c r="AH10" i="1"/>
  <c r="AG10" i="1"/>
  <c r="AH28" i="4"/>
  <c r="AG28" i="4"/>
  <c r="AH24" i="3"/>
  <c r="AG24" i="3"/>
  <c r="AH22" i="4"/>
  <c r="AG22" i="4"/>
  <c r="AH13" i="6"/>
  <c r="AG13" i="6"/>
  <c r="AH19" i="1"/>
  <c r="AG19" i="1"/>
  <c r="AH22" i="5"/>
  <c r="AH27" i="1"/>
  <c r="AG27" i="1"/>
  <c r="AH32" i="1"/>
  <c r="AG32" i="1"/>
  <c r="AH8" i="4"/>
  <c r="AG8" i="4"/>
  <c r="AH8" i="5"/>
  <c r="AG8" i="5"/>
  <c r="AH14" i="5"/>
  <c r="AG14" i="5"/>
  <c r="AH19" i="3"/>
  <c r="AG19" i="3"/>
  <c r="AH18" i="4"/>
  <c r="AG18" i="4"/>
  <c r="AH28" i="1"/>
  <c r="AG28" i="1"/>
  <c r="AH13" i="1"/>
  <c r="AG13" i="1"/>
  <c r="AH21" i="4"/>
  <c r="AG21" i="4"/>
  <c r="AH26" i="5"/>
  <c r="AG26" i="5"/>
  <c r="AH17" i="4"/>
  <c r="AG17" i="4"/>
  <c r="AH26" i="3"/>
  <c r="AG26" i="3"/>
  <c r="AH14" i="3"/>
  <c r="AG14" i="3"/>
  <c r="AH30" i="1"/>
  <c r="AG30" i="1"/>
  <c r="AH22" i="3"/>
  <c r="AG22" i="3"/>
  <c r="AH28" i="3"/>
  <c r="AG28" i="3"/>
  <c r="AH21" i="1"/>
  <c r="AG21" i="1"/>
  <c r="AH10" i="4"/>
  <c r="AG10" i="4"/>
  <c r="AH21" i="5"/>
  <c r="AG21" i="5"/>
  <c r="AH9" i="1"/>
  <c r="AG9" i="1"/>
  <c r="AH15" i="4"/>
  <c r="AG15" i="4"/>
  <c r="AH12" i="3"/>
  <c r="AG12" i="3"/>
  <c r="AH11" i="6"/>
  <c r="AG11" i="6"/>
  <c r="AH26" i="4"/>
  <c r="AG26" i="4"/>
  <c r="AH24" i="1"/>
  <c r="AG24" i="1"/>
  <c r="AH12" i="1"/>
  <c r="AG12" i="1"/>
  <c r="AH23" i="5"/>
  <c r="AG23" i="5"/>
  <c r="AH9" i="5"/>
  <c r="AG9" i="5"/>
  <c r="AH20" i="1"/>
  <c r="AG20" i="1"/>
  <c r="AH23" i="4"/>
  <c r="AG23" i="4"/>
  <c r="AH24" i="4"/>
  <c r="AG24" i="4"/>
  <c r="AH13" i="4"/>
  <c r="AG13" i="4"/>
  <c r="AH14" i="1"/>
  <c r="AG14" i="1"/>
  <c r="AH19" i="5"/>
  <c r="AG19" i="5"/>
  <c r="AH12" i="6"/>
  <c r="AG12" i="6"/>
  <c r="AH11" i="1"/>
  <c r="AG11" i="1"/>
  <c r="AH23" i="3"/>
  <c r="AG23" i="3"/>
  <c r="AH15" i="1"/>
  <c r="AG15" i="1"/>
  <c r="AH25" i="1"/>
  <c r="AG25" i="1"/>
  <c r="AH20" i="5"/>
  <c r="AG20" i="5"/>
  <c r="AH15" i="5"/>
  <c r="AG15" i="5"/>
  <c r="AH31" i="1"/>
  <c r="AG31" i="1"/>
  <c r="AH25" i="5"/>
  <c r="AG25" i="5"/>
  <c r="AH17" i="3"/>
  <c r="AG17" i="3"/>
  <c r="AH16" i="5"/>
  <c r="AG16" i="5"/>
  <c r="AH10" i="5"/>
  <c r="AG10" i="5"/>
  <c r="AH11" i="5"/>
  <c r="AG11" i="5"/>
  <c r="AH30" i="4"/>
  <c r="AG30" i="4"/>
  <c r="AH27" i="4"/>
  <c r="AG27" i="4"/>
  <c r="AH22" i="1"/>
  <c r="AG22" i="1"/>
  <c r="AH23" i="1"/>
  <c r="AG23" i="1"/>
  <c r="AH29" i="3"/>
  <c r="AG29" i="3"/>
  <c r="AH8" i="6"/>
  <c r="AG8" i="6"/>
  <c r="AH25" i="4"/>
  <c r="AG25" i="4"/>
  <c r="AH18" i="5"/>
  <c r="AG18" i="5"/>
  <c r="AH11" i="4"/>
  <c r="AG11" i="4"/>
  <c r="AH9" i="3"/>
  <c r="AG9" i="3"/>
  <c r="AH30" i="3"/>
  <c r="AG30" i="3"/>
  <c r="AH10" i="3"/>
  <c r="AG10" i="3"/>
  <c r="AH26" i="1"/>
  <c r="AG26" i="1"/>
  <c r="AH9" i="4"/>
  <c r="AG9" i="4"/>
  <c r="AH21" i="3"/>
  <c r="AG21" i="3"/>
  <c r="AH18" i="3"/>
  <c r="AG18" i="3"/>
  <c r="AH15" i="3"/>
  <c r="AG15" i="3"/>
  <c r="AH8" i="3"/>
  <c r="AG8" i="3"/>
  <c r="AH12" i="5"/>
  <c r="AG12" i="5"/>
  <c r="AH16" i="3"/>
  <c r="AG16" i="3"/>
  <c r="AH17" i="5"/>
  <c r="AG17" i="5"/>
  <c r="AH14" i="6"/>
  <c r="AG14" i="6"/>
  <c r="AH8" i="1"/>
  <c r="AC40" i="6" l="1"/>
  <c r="AD40" i="6"/>
  <c r="AA40" i="6"/>
  <c r="AC40" i="4"/>
  <c r="AD40" i="4"/>
  <c r="AE15" i="4" s="1"/>
  <c r="W40" i="6"/>
  <c r="AD40" i="1"/>
  <c r="AE17" i="1" s="1"/>
  <c r="AA40" i="4"/>
  <c r="AD40" i="3"/>
  <c r="AE12" i="3" s="1"/>
  <c r="W40" i="5"/>
  <c r="W40" i="3"/>
  <c r="AE13" i="6"/>
  <c r="AE11" i="6"/>
  <c r="AE12" i="6"/>
  <c r="AE8" i="6"/>
  <c r="AE14" i="6"/>
  <c r="AA40" i="3"/>
  <c r="AA40" i="5"/>
  <c r="AE10" i="6"/>
  <c r="AE9" i="6"/>
  <c r="W40" i="4"/>
  <c r="AB40" i="4"/>
  <c r="AE19" i="4"/>
  <c r="AD40" i="5"/>
  <c r="AE13" i="5" s="1"/>
  <c r="AC40" i="5"/>
  <c r="AH11" i="3"/>
  <c r="AI12" i="6"/>
  <c r="AI11" i="6"/>
  <c r="AI13" i="6"/>
  <c r="AG10" i="6"/>
  <c r="AI14" i="6"/>
  <c r="AH9" i="6"/>
  <c r="AI8" i="6"/>
  <c r="AI11" i="5"/>
  <c r="AI15" i="5"/>
  <c r="AI9" i="5"/>
  <c r="AI12" i="5"/>
  <c r="AI26" i="5"/>
  <c r="AI14" i="5"/>
  <c r="AI22" i="5"/>
  <c r="AG13" i="5"/>
  <c r="AI10" i="5"/>
  <c r="AI19" i="5"/>
  <c r="AI25" i="5"/>
  <c r="AI20" i="5"/>
  <c r="AI23" i="5"/>
  <c r="AI21" i="5"/>
  <c r="AI17" i="5"/>
  <c r="AI18" i="5"/>
  <c r="AI16" i="5"/>
  <c r="AG27" i="5"/>
  <c r="AI8" i="5"/>
  <c r="AH29" i="4"/>
  <c r="AI10" i="4"/>
  <c r="AI27" i="4"/>
  <c r="AI23" i="4"/>
  <c r="AI26" i="4"/>
  <c r="AI21" i="4"/>
  <c r="AI13" i="4"/>
  <c r="AI17" i="4"/>
  <c r="AI30" i="4"/>
  <c r="AI25" i="4"/>
  <c r="AI15" i="4"/>
  <c r="AI9" i="4"/>
  <c r="AI11" i="4"/>
  <c r="AI18" i="4"/>
  <c r="AI8" i="4"/>
  <c r="AI24" i="4"/>
  <c r="AI28" i="4"/>
  <c r="AG29" i="4"/>
  <c r="AI22" i="4"/>
  <c r="AH17" i="1"/>
  <c r="AH27" i="5"/>
  <c r="AG12" i="4"/>
  <c r="AH12" i="4"/>
  <c r="AG16" i="4"/>
  <c r="AG13" i="3"/>
  <c r="AH16" i="4"/>
  <c r="AH13" i="3"/>
  <c r="AI23" i="1"/>
  <c r="AI15" i="1"/>
  <c r="AI14" i="1"/>
  <c r="AI24" i="1"/>
  <c r="AI21" i="1"/>
  <c r="AG25" i="3"/>
  <c r="AI11" i="1"/>
  <c r="AI13" i="1"/>
  <c r="AH25" i="3"/>
  <c r="AI27" i="1"/>
  <c r="AI9" i="1"/>
  <c r="AI8" i="1"/>
  <c r="AI22" i="1"/>
  <c r="AI31" i="1"/>
  <c r="AI20" i="1"/>
  <c r="AI18" i="1"/>
  <c r="AI25" i="1"/>
  <c r="AI28" i="1"/>
  <c r="AI29" i="1"/>
  <c r="AI26" i="1"/>
  <c r="AI12" i="1"/>
  <c r="AI30" i="1"/>
  <c r="AI10" i="1"/>
  <c r="AG17" i="1"/>
  <c r="AI32" i="1"/>
  <c r="AI19" i="1"/>
  <c r="AG11" i="3"/>
  <c r="AG27" i="3"/>
  <c r="AG19" i="4"/>
  <c r="AH19" i="4"/>
  <c r="AH27" i="3"/>
  <c r="AI24" i="3"/>
  <c r="AI15" i="3"/>
  <c r="AI30" i="3"/>
  <c r="AG9" i="6"/>
  <c r="AI12" i="3"/>
  <c r="AI19" i="3"/>
  <c r="AI29" i="3"/>
  <c r="AI22" i="3"/>
  <c r="AI9" i="3"/>
  <c r="AI14" i="3"/>
  <c r="AI16" i="3"/>
  <c r="AI18" i="3"/>
  <c r="AI8" i="3"/>
  <c r="AI23" i="3"/>
  <c r="AI26" i="3"/>
  <c r="AI21" i="3"/>
  <c r="AI10" i="3"/>
  <c r="AI17" i="3"/>
  <c r="AI28" i="3"/>
  <c r="AG24" i="5"/>
  <c r="AH24" i="5"/>
  <c r="AG20" i="3"/>
  <c r="AH20" i="3"/>
  <c r="AH13" i="5"/>
  <c r="AG20" i="4"/>
  <c r="AG14" i="4"/>
  <c r="AH20" i="4"/>
  <c r="AH14" i="4"/>
  <c r="AG16" i="1"/>
  <c r="AH16" i="1"/>
  <c r="AH10" i="6"/>
  <c r="AE14" i="4" l="1"/>
  <c r="AE20" i="4"/>
  <c r="AG40" i="6"/>
  <c r="AE9" i="4"/>
  <c r="AE30" i="4"/>
  <c r="AH40" i="5"/>
  <c r="AE13" i="1"/>
  <c r="AE20" i="1"/>
  <c r="AE31" i="1"/>
  <c r="AE28" i="4"/>
  <c r="AG40" i="1"/>
  <c r="AE26" i="4"/>
  <c r="AE18" i="4"/>
  <c r="AE29" i="4"/>
  <c r="AE22" i="4"/>
  <c r="AE16" i="4"/>
  <c r="AE11" i="4"/>
  <c r="AE27" i="1"/>
  <c r="AE25" i="4"/>
  <c r="AE21" i="4"/>
  <c r="AE23" i="4"/>
  <c r="AE8" i="4"/>
  <c r="AE10" i="4"/>
  <c r="AE29" i="1"/>
  <c r="AE16" i="1"/>
  <c r="AE15" i="1"/>
  <c r="AE28" i="1"/>
  <c r="AE23" i="1"/>
  <c r="AE18" i="1"/>
  <c r="AE24" i="1"/>
  <c r="AE22" i="1"/>
  <c r="AE27" i="4"/>
  <c r="AE32" i="1"/>
  <c r="AE21" i="1"/>
  <c r="AE30" i="1"/>
  <c r="AE10" i="1"/>
  <c r="AE11" i="1"/>
  <c r="AE25" i="1"/>
  <c r="AE13" i="4"/>
  <c r="AE12" i="4"/>
  <c r="AH40" i="1"/>
  <c r="AE9" i="1"/>
  <c r="AE14" i="1"/>
  <c r="AE8" i="1"/>
  <c r="AE24" i="4"/>
  <c r="AE12" i="1"/>
  <c r="AE26" i="1"/>
  <c r="AE19" i="1"/>
  <c r="AE17" i="4"/>
  <c r="AE25" i="3"/>
  <c r="AE24" i="3"/>
  <c r="AH40" i="6"/>
  <c r="AE14" i="3"/>
  <c r="AE19" i="3"/>
  <c r="AE15" i="3"/>
  <c r="AE23" i="3"/>
  <c r="AE28" i="3"/>
  <c r="AE18" i="3"/>
  <c r="AG40" i="4"/>
  <c r="AE30" i="3"/>
  <c r="AG40" i="3"/>
  <c r="AE20" i="3"/>
  <c r="AE16" i="3"/>
  <c r="AE22" i="3"/>
  <c r="AE21" i="3"/>
  <c r="AE11" i="3"/>
  <c r="AG40" i="5"/>
  <c r="AH40" i="3"/>
  <c r="AE10" i="3"/>
  <c r="AE26" i="3"/>
  <c r="AE8" i="3"/>
  <c r="AE9" i="3"/>
  <c r="AE17" i="3"/>
  <c r="AE27" i="3"/>
  <c r="AE13" i="3"/>
  <c r="AE29" i="3"/>
  <c r="AH40" i="4"/>
  <c r="AE20" i="5"/>
  <c r="AE26" i="5"/>
  <c r="AE8" i="5"/>
  <c r="AE15" i="5"/>
  <c r="AE14" i="5"/>
  <c r="AE11" i="5"/>
  <c r="AE10" i="5"/>
  <c r="AE25" i="5"/>
  <c r="AE22" i="5"/>
  <c r="AE23" i="5"/>
  <c r="AE19" i="5"/>
  <c r="AE12" i="5"/>
  <c r="AE16" i="5"/>
  <c r="AE18" i="5"/>
  <c r="AE21" i="5"/>
  <c r="AE9" i="5"/>
  <c r="AE17" i="5"/>
  <c r="AE24" i="5"/>
  <c r="AE27" i="5"/>
  <c r="AE40" i="6"/>
  <c r="AI29" i="4"/>
  <c r="AI11" i="3"/>
  <c r="AI25" i="3"/>
  <c r="AI9" i="6"/>
  <c r="AI10" i="6"/>
  <c r="AI13" i="5"/>
  <c r="AI27" i="5"/>
  <c r="AI24" i="5"/>
  <c r="AI17" i="1"/>
  <c r="AI14" i="4"/>
  <c r="AI20" i="4"/>
  <c r="AI12" i="4"/>
  <c r="AI19" i="4"/>
  <c r="AI16" i="4"/>
  <c r="AI13" i="3"/>
  <c r="AI27" i="3"/>
  <c r="AI16" i="1"/>
  <c r="AI40" i="1" s="1"/>
  <c r="AI20" i="3"/>
  <c r="AE40" i="4" l="1"/>
  <c r="AE40" i="1"/>
  <c r="AE40" i="3"/>
  <c r="AI40" i="3"/>
  <c r="AI40" i="5"/>
  <c r="AI40" i="4"/>
  <c r="AI40" i="6"/>
  <c r="AE40" i="5"/>
  <c r="D14" i="1" l="1"/>
  <c r="D11" i="4"/>
  <c r="D16" i="5"/>
  <c r="D13" i="6"/>
  <c r="D14" i="4"/>
  <c r="D30" i="1"/>
  <c r="D16" i="3"/>
  <c r="D21" i="3"/>
  <c r="D10" i="5"/>
  <c r="D10" i="6"/>
  <c r="D27" i="4"/>
  <c r="D10" i="3"/>
  <c r="D20" i="1"/>
  <c r="D26" i="4"/>
  <c r="D9" i="1"/>
  <c r="D10" i="4"/>
  <c r="D16" i="4"/>
  <c r="D27" i="1"/>
  <c r="D28" i="4"/>
  <c r="D25" i="1"/>
  <c r="D16" i="1"/>
  <c r="D9" i="5"/>
  <c r="D24" i="1"/>
  <c r="D19" i="4"/>
  <c r="D17" i="5"/>
  <c r="D12" i="3"/>
  <c r="D14" i="6"/>
  <c r="D12" i="5"/>
  <c r="D11" i="1"/>
  <c r="D13" i="5"/>
  <c r="D9" i="4"/>
  <c r="D29" i="3"/>
  <c r="D27" i="3"/>
  <c r="D23" i="5"/>
  <c r="D28" i="3"/>
  <c r="D14" i="5"/>
  <c r="D15" i="4"/>
  <c r="D13" i="3"/>
  <c r="D11" i="5"/>
  <c r="D10" i="1"/>
  <c r="D28" i="1"/>
  <c r="D9" i="6"/>
  <c r="D18" i="4"/>
  <c r="D32" i="1"/>
  <c r="D17" i="3"/>
  <c r="D23" i="1"/>
  <c r="D19" i="5"/>
  <c r="D11" i="6"/>
  <c r="D30" i="3"/>
  <c r="D8" i="3"/>
  <c r="D22" i="3"/>
  <c r="D29" i="4"/>
  <c r="D13" i="4"/>
  <c r="D31" i="1"/>
  <c r="D15" i="1"/>
  <c r="D21" i="1"/>
  <c r="D15" i="5"/>
  <c r="D20" i="3"/>
  <c r="D27" i="5"/>
  <c r="D19" i="1"/>
  <c r="D20" i="5"/>
  <c r="D23" i="3"/>
  <c r="D18" i="1"/>
  <c r="D17" i="4"/>
  <c r="D11" i="3"/>
  <c r="D29" i="1"/>
  <c r="D19" i="3"/>
  <c r="D18" i="3"/>
  <c r="D21" i="5"/>
  <c r="D20" i="4"/>
  <c r="D14" i="3"/>
  <c r="D12" i="4"/>
  <c r="D24" i="4"/>
  <c r="D8" i="6"/>
  <c r="D15" i="3"/>
  <c r="D21" i="4"/>
  <c r="D8" i="4"/>
  <c r="D9" i="3"/>
  <c r="D8" i="1"/>
  <c r="D18" i="5"/>
  <c r="D30" i="4"/>
  <c r="D24" i="5"/>
  <c r="D13" i="1"/>
  <c r="D26" i="5"/>
  <c r="D26" i="1"/>
  <c r="D12" i="1"/>
  <c r="D25" i="5"/>
  <c r="D22" i="1"/>
  <c r="D17" i="1"/>
  <c r="D25" i="3"/>
  <c r="D25" i="4"/>
  <c r="D22" i="5"/>
  <c r="D8" i="5"/>
  <c r="D26" i="3"/>
  <c r="D24" i="3"/>
  <c r="D12" i="6"/>
  <c r="D22" i="4"/>
  <c r="D23" i="4"/>
  <c r="F9" i="4"/>
  <c r="F24" i="1"/>
  <c r="F19" i="5"/>
  <c r="F12" i="5"/>
  <c r="F20" i="1"/>
  <c r="F14" i="6"/>
  <c r="F16" i="5"/>
  <c r="F16" i="1"/>
  <c r="F9" i="1"/>
  <c r="F10" i="5"/>
  <c r="F18" i="4"/>
  <c r="F18" i="5"/>
  <c r="F23" i="1"/>
  <c r="F10" i="3"/>
  <c r="F11" i="6"/>
  <c r="F32" i="1"/>
  <c r="F26" i="4"/>
  <c r="F11" i="1"/>
  <c r="F10" i="6"/>
  <c r="F12" i="3"/>
  <c r="F27" i="4"/>
  <c r="F21" i="5"/>
  <c r="F30" i="1"/>
  <c r="F29" i="3"/>
  <c r="F10" i="4"/>
  <c r="F20" i="4"/>
  <c r="F8" i="1"/>
  <c r="F13" i="3"/>
  <c r="F22" i="3"/>
  <c r="F13" i="6"/>
  <c r="F27" i="3"/>
  <c r="F8" i="3"/>
  <c r="F13" i="5"/>
  <c r="F25" i="1"/>
  <c r="F8" i="5"/>
  <c r="F14" i="5"/>
  <c r="F28" i="4"/>
  <c r="F16" i="4"/>
  <c r="F10" i="1"/>
  <c r="F30" i="3"/>
  <c r="F28" i="1"/>
  <c r="F25" i="5"/>
  <c r="F9" i="5"/>
  <c r="F17" i="3"/>
  <c r="F27" i="1"/>
  <c r="F17" i="5"/>
  <c r="F11" i="5"/>
  <c r="F15" i="4"/>
  <c r="F9" i="6"/>
  <c r="F15" i="1"/>
  <c r="F21" i="3"/>
  <c r="F14" i="1"/>
  <c r="F19" i="3"/>
  <c r="F29" i="4"/>
  <c r="F21" i="1"/>
  <c r="F12" i="4"/>
  <c r="F31" i="1"/>
  <c r="F27" i="5"/>
  <c r="F24" i="3"/>
  <c r="F11" i="4"/>
  <c r="F12" i="6"/>
  <c r="F11" i="3"/>
  <c r="F16" i="3"/>
  <c r="F25" i="4"/>
  <c r="F23" i="5"/>
  <c r="F26" i="3"/>
  <c r="F18" i="3"/>
  <c r="F30" i="4"/>
  <c r="F19" i="4"/>
  <c r="F24" i="4"/>
  <c r="F20" i="5"/>
  <c r="F15" i="5"/>
  <c r="F12" i="1"/>
  <c r="F9" i="3"/>
  <c r="F20" i="3"/>
  <c r="F24" i="5"/>
  <c r="F14" i="3"/>
  <c r="F28" i="3"/>
  <c r="F23" i="3"/>
  <c r="F26" i="5"/>
  <c r="F13" i="1"/>
  <c r="F18" i="1"/>
  <c r="F23" i="4"/>
  <c r="F25" i="3"/>
  <c r="F15" i="3"/>
  <c r="F13" i="4"/>
  <c r="F22" i="5"/>
  <c r="F14" i="4"/>
  <c r="F21" i="4"/>
  <c r="F22" i="4"/>
  <c r="F29" i="1"/>
  <c r="F26" i="1"/>
  <c r="I14" i="6"/>
  <c r="J14" i="6"/>
  <c r="I29" i="3"/>
  <c r="I18" i="4"/>
  <c r="J18" i="4"/>
  <c r="I13" i="6"/>
  <c r="J13" i="6"/>
  <c r="J27" i="4"/>
  <c r="I27" i="4"/>
  <c r="I8" i="3"/>
  <c r="J8" i="3"/>
  <c r="J28" i="4"/>
  <c r="I8" i="6"/>
  <c r="I28" i="4"/>
  <c r="I21" i="5"/>
  <c r="J14" i="5"/>
  <c r="J21" i="5"/>
  <c r="I12" i="4"/>
  <c r="J13" i="4"/>
  <c r="J19" i="1"/>
  <c r="I17" i="5"/>
  <c r="I16" i="5"/>
  <c r="J16" i="5"/>
  <c r="I24" i="1"/>
  <c r="J24" i="1"/>
  <c r="J17" i="5"/>
  <c r="D40" i="5" l="1"/>
  <c r="D40" i="1"/>
  <c r="I26" i="4"/>
  <c r="M28" i="1"/>
  <c r="M18" i="4"/>
  <c r="L23" i="1"/>
  <c r="L19" i="1"/>
  <c r="P25" i="5"/>
  <c r="M15" i="3"/>
  <c r="L9" i="5"/>
  <c r="P9" i="1"/>
  <c r="M21" i="4"/>
  <c r="P30" i="1"/>
  <c r="P19" i="4"/>
  <c r="L29" i="4"/>
  <c r="L12" i="6"/>
  <c r="M26" i="3"/>
  <c r="M13" i="5"/>
  <c r="M18" i="1"/>
  <c r="P20" i="1"/>
  <c r="M31" i="1"/>
  <c r="M21" i="3"/>
  <c r="L19" i="4"/>
  <c r="M20" i="3"/>
  <c r="L20" i="3"/>
  <c r="M19" i="5"/>
  <c r="P24" i="1"/>
  <c r="P8" i="1"/>
  <c r="P27" i="1"/>
  <c r="P9" i="6"/>
  <c r="P23" i="5"/>
  <c r="L17" i="5"/>
  <c r="L24" i="1"/>
  <c r="P27" i="5"/>
  <c r="M19" i="1"/>
  <c r="L29" i="1"/>
  <c r="P24" i="4"/>
  <c r="L26" i="4"/>
  <c r="L13" i="1"/>
  <c r="M24" i="5"/>
  <c r="M29" i="1"/>
  <c r="P11" i="1"/>
  <c r="P29" i="1"/>
  <c r="M16" i="4"/>
  <c r="M9" i="3"/>
  <c r="L20" i="5"/>
  <c r="M27" i="3"/>
  <c r="P15" i="5"/>
  <c r="L11" i="1"/>
  <c r="M26" i="4"/>
  <c r="P25" i="3"/>
  <c r="P21" i="4"/>
  <c r="M12" i="6"/>
  <c r="L11" i="3"/>
  <c r="M11" i="3"/>
  <c r="L25" i="4"/>
  <c r="L14" i="3"/>
  <c r="P11" i="4"/>
  <c r="M13" i="3"/>
  <c r="P18" i="1"/>
  <c r="M29" i="4"/>
  <c r="M8" i="6"/>
  <c r="L25" i="3"/>
  <c r="M28" i="3"/>
  <c r="L12" i="5"/>
  <c r="M14" i="3"/>
  <c r="P22" i="4"/>
  <c r="P12" i="1"/>
  <c r="L9" i="3"/>
  <c r="L8" i="1"/>
  <c r="P13" i="6"/>
  <c r="P19" i="5"/>
  <c r="P26" i="1"/>
  <c r="M16" i="3"/>
  <c r="L24" i="5"/>
  <c r="L14" i="5"/>
  <c r="P25" i="1"/>
  <c r="L26" i="5"/>
  <c r="L17" i="1"/>
  <c r="M24" i="1"/>
  <c r="M30" i="3"/>
  <c r="M22" i="4"/>
  <c r="L14" i="6"/>
  <c r="P9" i="5"/>
  <c r="L16" i="4"/>
  <c r="L23" i="3"/>
  <c r="M20" i="4"/>
  <c r="M30" i="1"/>
  <c r="M30" i="4"/>
  <c r="L20" i="1"/>
  <c r="L16" i="5"/>
  <c r="M19" i="4"/>
  <c r="M24" i="3"/>
  <c r="P30" i="3"/>
  <c r="M16" i="1"/>
  <c r="L20" i="4"/>
  <c r="M25" i="1"/>
  <c r="P28" i="4"/>
  <c r="M17" i="1"/>
  <c r="P10" i="1"/>
  <c r="L16" i="1"/>
  <c r="P23" i="4"/>
  <c r="L13" i="6"/>
  <c r="P10" i="5"/>
  <c r="P21" i="3"/>
  <c r="L32" i="1"/>
  <c r="M11" i="5"/>
  <c r="M15" i="1"/>
  <c r="P27" i="4"/>
  <c r="L14" i="1"/>
  <c r="L9" i="6"/>
  <c r="M23" i="5"/>
  <c r="L11" i="4"/>
  <c r="M27" i="5"/>
  <c r="L12" i="1"/>
  <c r="M32" i="1"/>
  <c r="P10" i="3"/>
  <c r="P17" i="4"/>
  <c r="P20" i="5"/>
  <c r="M14" i="4"/>
  <c r="L18" i="4"/>
  <c r="M17" i="3"/>
  <c r="P22" i="3"/>
  <c r="L25" i="5"/>
  <c r="P28" i="1"/>
  <c r="L22" i="5"/>
  <c r="L11" i="5"/>
  <c r="M23" i="4"/>
  <c r="P21" i="1"/>
  <c r="P14" i="1"/>
  <c r="L8" i="3"/>
  <c r="P26" i="5"/>
  <c r="M26" i="1"/>
  <c r="M9" i="4"/>
  <c r="M9" i="6"/>
  <c r="M25" i="5"/>
  <c r="L21" i="3"/>
  <c r="L28" i="3"/>
  <c r="L10" i="1"/>
  <c r="P16" i="1"/>
  <c r="M24" i="4"/>
  <c r="L17" i="4"/>
  <c r="M13" i="1"/>
  <c r="L8" i="6"/>
  <c r="M8" i="3"/>
  <c r="L22" i="1"/>
  <c r="P9" i="3"/>
  <c r="L18" i="1"/>
  <c r="L31" i="1"/>
  <c r="L22" i="3"/>
  <c r="M21" i="1"/>
  <c r="M10" i="5"/>
  <c r="L21" i="4"/>
  <c r="L30" i="1"/>
  <c r="L13" i="4"/>
  <c r="L30" i="3"/>
  <c r="P26" i="4"/>
  <c r="L10" i="5"/>
  <c r="M22" i="5"/>
  <c r="L15" i="5"/>
  <c r="P15" i="1"/>
  <c r="M12" i="1"/>
  <c r="M11" i="4"/>
  <c r="L10" i="3"/>
  <c r="M14" i="6"/>
  <c r="L27" i="5"/>
  <c r="P15" i="3"/>
  <c r="L18" i="3"/>
  <c r="P8" i="3"/>
  <c r="M23" i="1"/>
  <c r="M9" i="5"/>
  <c r="M10" i="4"/>
  <c r="M19" i="3"/>
  <c r="P24" i="3"/>
  <c r="M22" i="3"/>
  <c r="L16" i="3"/>
  <c r="L18" i="5"/>
  <c r="L12" i="3"/>
  <c r="L12" i="4"/>
  <c r="P25" i="4"/>
  <c r="P26" i="3"/>
  <c r="L27" i="1"/>
  <c r="M12" i="5"/>
  <c r="L26" i="3"/>
  <c r="M14" i="5"/>
  <c r="P20" i="4"/>
  <c r="M16" i="5"/>
  <c r="P13" i="4"/>
  <c r="P11" i="6"/>
  <c r="L14" i="4"/>
  <c r="L21" i="5"/>
  <c r="P15" i="4"/>
  <c r="L11" i="6"/>
  <c r="P27" i="3"/>
  <c r="M13" i="4"/>
  <c r="P32" i="1"/>
  <c r="L21" i="1"/>
  <c r="M26" i="5"/>
  <c r="P30" i="4"/>
  <c r="M10" i="3"/>
  <c r="P11" i="5"/>
  <c r="L8" i="4"/>
  <c r="P8" i="6"/>
  <c r="M20" i="1"/>
  <c r="M21" i="5"/>
  <c r="M27" i="1"/>
  <c r="P23" i="3"/>
  <c r="P24" i="5"/>
  <c r="L10" i="4"/>
  <c r="P13" i="5"/>
  <c r="M29" i="3"/>
  <c r="M11" i="6"/>
  <c r="L17" i="3"/>
  <c r="L13" i="5"/>
  <c r="L19" i="5"/>
  <c r="M17" i="5"/>
  <c r="L28" i="4"/>
  <c r="P17" i="3"/>
  <c r="M18" i="3"/>
  <c r="M14" i="1"/>
  <c r="L23" i="5"/>
  <c r="M22" i="1"/>
  <c r="P18" i="3"/>
  <c r="L19" i="3"/>
  <c r="M25" i="3"/>
  <c r="M28" i="4"/>
  <c r="M12" i="4"/>
  <c r="P10" i="6"/>
  <c r="P8" i="5"/>
  <c r="P13" i="3"/>
  <c r="P11" i="3"/>
  <c r="P16" i="3"/>
  <c r="L24" i="3"/>
  <c r="L15" i="1"/>
  <c r="M18" i="5"/>
  <c r="L24" i="4"/>
  <c r="M12" i="3"/>
  <c r="L10" i="6"/>
  <c r="P16" i="5"/>
  <c r="P17" i="1"/>
  <c r="P14" i="5"/>
  <c r="P18" i="5"/>
  <c r="L26" i="1"/>
  <c r="M11" i="1"/>
  <c r="P8" i="4"/>
  <c r="P23" i="1"/>
  <c r="L28" i="1"/>
  <c r="M8" i="5"/>
  <c r="L8" i="5"/>
  <c r="L15" i="3"/>
  <c r="P12" i="3"/>
  <c r="P14" i="3"/>
  <c r="L30" i="4"/>
  <c r="L27" i="4"/>
  <c r="P31" i="1"/>
  <c r="M17" i="4"/>
  <c r="P12" i="5"/>
  <c r="M10" i="1"/>
  <c r="M8" i="4"/>
  <c r="L25" i="1"/>
  <c r="L29" i="3"/>
  <c r="M13" i="6"/>
  <c r="M15" i="4"/>
  <c r="L23" i="4"/>
  <c r="P12" i="4"/>
  <c r="P29" i="3"/>
  <c r="P14" i="4"/>
  <c r="P10" i="4"/>
  <c r="L9" i="4"/>
  <c r="M8" i="1"/>
  <c r="P9" i="4"/>
  <c r="M25" i="4"/>
  <c r="M23" i="3"/>
  <c r="M9" i="1"/>
  <c r="M27" i="4"/>
  <c r="L13" i="3"/>
  <c r="P28" i="3"/>
  <c r="P13" i="1"/>
  <c r="M10" i="6"/>
  <c r="M15" i="5"/>
  <c r="L22" i="4"/>
  <c r="L15" i="4"/>
  <c r="P22" i="1"/>
  <c r="P14" i="6"/>
  <c r="P16" i="4"/>
  <c r="P22" i="5"/>
  <c r="P29" i="4"/>
  <c r="P17" i="5"/>
  <c r="P21" i="5"/>
  <c r="P12" i="6"/>
  <c r="L9" i="1"/>
  <c r="M20" i="5"/>
  <c r="L27" i="3"/>
  <c r="P19" i="1"/>
  <c r="P18" i="4"/>
  <c r="P19" i="3"/>
  <c r="P20" i="3"/>
  <c r="F40" i="5"/>
  <c r="G8" i="5" s="1"/>
  <c r="F17" i="4"/>
  <c r="F8" i="6"/>
  <c r="F17" i="1"/>
  <c r="F40" i="3"/>
  <c r="G9" i="3" s="1"/>
  <c r="D40" i="4"/>
  <c r="J22" i="1"/>
  <c r="F22" i="1"/>
  <c r="I19" i="1"/>
  <c r="F19" i="1"/>
  <c r="I8" i="4"/>
  <c r="F8" i="4"/>
  <c r="G14" i="5"/>
  <c r="G20" i="5"/>
  <c r="D40" i="6"/>
  <c r="D40" i="3"/>
  <c r="G12" i="5"/>
  <c r="I17" i="1"/>
  <c r="J17" i="1"/>
  <c r="J8" i="6"/>
  <c r="J17" i="4"/>
  <c r="AK11" i="4"/>
  <c r="I24" i="4"/>
  <c r="I28" i="1"/>
  <c r="J24" i="4"/>
  <c r="I15" i="1"/>
  <c r="J29" i="1"/>
  <c r="J14" i="4"/>
  <c r="I25" i="3"/>
  <c r="J19" i="3"/>
  <c r="I21" i="3"/>
  <c r="J26" i="5"/>
  <c r="I23" i="5"/>
  <c r="J30" i="1"/>
  <c r="I30" i="1"/>
  <c r="J16" i="3"/>
  <c r="J23" i="5"/>
  <c r="I22" i="4"/>
  <c r="I22" i="5"/>
  <c r="J17" i="3"/>
  <c r="I25" i="5"/>
  <c r="J26" i="4"/>
  <c r="I27" i="3"/>
  <c r="I17" i="4"/>
  <c r="I13" i="4"/>
  <c r="I25" i="4"/>
  <c r="I11" i="4"/>
  <c r="J10" i="3"/>
  <c r="J18" i="5"/>
  <c r="I16" i="1"/>
  <c r="J19" i="5"/>
  <c r="I9" i="4"/>
  <c r="I16" i="3"/>
  <c r="J24" i="3"/>
  <c r="I27" i="5"/>
  <c r="I31" i="1"/>
  <c r="I22" i="1"/>
  <c r="J25" i="1"/>
  <c r="J15" i="1"/>
  <c r="J27" i="3"/>
  <c r="I26" i="3"/>
  <c r="I11" i="3"/>
  <c r="I14" i="5"/>
  <c r="J29" i="3"/>
  <c r="J21" i="4"/>
  <c r="J28" i="3"/>
  <c r="I12" i="1"/>
  <c r="J20" i="5"/>
  <c r="I8" i="1"/>
  <c r="J26" i="1"/>
  <c r="J12" i="5"/>
  <c r="I26" i="1"/>
  <c r="AN11" i="5"/>
  <c r="AN17" i="3"/>
  <c r="AN12" i="4"/>
  <c r="AN30" i="3"/>
  <c r="AN29" i="3"/>
  <c r="AN23" i="4"/>
  <c r="AN30" i="4"/>
  <c r="AN14" i="4"/>
  <c r="AN15" i="5"/>
  <c r="AN10" i="4"/>
  <c r="AN19" i="4"/>
  <c r="AN11" i="4"/>
  <c r="AN10" i="5"/>
  <c r="AN15" i="3"/>
  <c r="AN21" i="3"/>
  <c r="AN18" i="3"/>
  <c r="AN13" i="5"/>
  <c r="AN9" i="4"/>
  <c r="AN8" i="3"/>
  <c r="AN27" i="4"/>
  <c r="AN10" i="6"/>
  <c r="AN24" i="3"/>
  <c r="AN8" i="5"/>
  <c r="AN13" i="3"/>
  <c r="AN28" i="3"/>
  <c r="AN22" i="4"/>
  <c r="AN11" i="3"/>
  <c r="AN16" i="3"/>
  <c r="AN10" i="3"/>
  <c r="AN17" i="4"/>
  <c r="AN25" i="3"/>
  <c r="AN13" i="6"/>
  <c r="AN19" i="5"/>
  <c r="AN20" i="5"/>
  <c r="AN25" i="4"/>
  <c r="AN26" i="4"/>
  <c r="AN26" i="3"/>
  <c r="AN14" i="6"/>
  <c r="AN22" i="3"/>
  <c r="AN16" i="4"/>
  <c r="AN9" i="6"/>
  <c r="AN16" i="5"/>
  <c r="AN22" i="5"/>
  <c r="AN23" i="5"/>
  <c r="AN28" i="4"/>
  <c r="AN29" i="4"/>
  <c r="AN25" i="5"/>
  <c r="AN14" i="5"/>
  <c r="AN17" i="5"/>
  <c r="AN20" i="4"/>
  <c r="AN18" i="5"/>
  <c r="AN21" i="5"/>
  <c r="AN27" i="5"/>
  <c r="AN21" i="4"/>
  <c r="AN12" i="6"/>
  <c r="AN13" i="4"/>
  <c r="AN24" i="4"/>
  <c r="AN11" i="6"/>
  <c r="AN8" i="4"/>
  <c r="AN9" i="5"/>
  <c r="AN26" i="5"/>
  <c r="AN9" i="3"/>
  <c r="AN15" i="4"/>
  <c r="AN12" i="3"/>
  <c r="AN14" i="3"/>
  <c r="AN27" i="3"/>
  <c r="AN23" i="3"/>
  <c r="AN18" i="4"/>
  <c r="AN19" i="3"/>
  <c r="AN20" i="3"/>
  <c r="AN24" i="5"/>
  <c r="AN12" i="5"/>
  <c r="AN9" i="1"/>
  <c r="AN30" i="1"/>
  <c r="AN18" i="1"/>
  <c r="AN20" i="1"/>
  <c r="AN12" i="1"/>
  <c r="AN13" i="1"/>
  <c r="AN16" i="1"/>
  <c r="AN24" i="1"/>
  <c r="AN26" i="1"/>
  <c r="AN8" i="1"/>
  <c r="AN22" i="1"/>
  <c r="AN27" i="1"/>
  <c r="AN28" i="1"/>
  <c r="AN17" i="1"/>
  <c r="AN25" i="1"/>
  <c r="AN21" i="1"/>
  <c r="AN23" i="1"/>
  <c r="AN14" i="1"/>
  <c r="AN15" i="1"/>
  <c r="AN10" i="1"/>
  <c r="AN19" i="1"/>
  <c r="AN11" i="1"/>
  <c r="AN29" i="1"/>
  <c r="AN32" i="1"/>
  <c r="AN31" i="1"/>
  <c r="J23" i="4"/>
  <c r="I15" i="4"/>
  <c r="I30" i="3"/>
  <c r="J22" i="5"/>
  <c r="I25" i="1"/>
  <c r="I13" i="1"/>
  <c r="AN8" i="6"/>
  <c r="J14" i="3"/>
  <c r="J15" i="3"/>
  <c r="I14" i="3"/>
  <c r="I15" i="3"/>
  <c r="AK8" i="6"/>
  <c r="AK14" i="6"/>
  <c r="AK18" i="3"/>
  <c r="AK11" i="3"/>
  <c r="AK21" i="4"/>
  <c r="AK13" i="3"/>
  <c r="AK19" i="4"/>
  <c r="AK26" i="3"/>
  <c r="AK29" i="4"/>
  <c r="AK11" i="5"/>
  <c r="AK18" i="4"/>
  <c r="AK25" i="3"/>
  <c r="AK25" i="4"/>
  <c r="AK13" i="5"/>
  <c r="AK9" i="5"/>
  <c r="AK28" i="4"/>
  <c r="AK23" i="3"/>
  <c r="AK28" i="3"/>
  <c r="AK12" i="4"/>
  <c r="AK23" i="5"/>
  <c r="AK29" i="3"/>
  <c r="AK19" i="3"/>
  <c r="AK10" i="3"/>
  <c r="AK27" i="4"/>
  <c r="AK27" i="5"/>
  <c r="AK24" i="3"/>
  <c r="AK14" i="3"/>
  <c r="AK8" i="4"/>
  <c r="AK26" i="4"/>
  <c r="AK21" i="3"/>
  <c r="AK27" i="3"/>
  <c r="AK22" i="3"/>
  <c r="AK20" i="3"/>
  <c r="AK18" i="5"/>
  <c r="AK15" i="5"/>
  <c r="AK19" i="5"/>
  <c r="AK14" i="4"/>
  <c r="AK24" i="4"/>
  <c r="AK12" i="3"/>
  <c r="AK16" i="3"/>
  <c r="AK17" i="3"/>
  <c r="AK12" i="5"/>
  <c r="AK17" i="5"/>
  <c r="AK22" i="5"/>
  <c r="AK14" i="5"/>
  <c r="AK15" i="4"/>
  <c r="AK16" i="5"/>
  <c r="AK21" i="5"/>
  <c r="AK15" i="3"/>
  <c r="AK23" i="4"/>
  <c r="AK30" i="3"/>
  <c r="AK22" i="4"/>
  <c r="AK8" i="3"/>
  <c r="AK8" i="5"/>
  <c r="AK20" i="5"/>
  <c r="AK24" i="5"/>
  <c r="AK20" i="4"/>
  <c r="AK9" i="4"/>
  <c r="AK13" i="4"/>
  <c r="AK16" i="4"/>
  <c r="AK30" i="4"/>
  <c r="AK9" i="3"/>
  <c r="AK17" i="4"/>
  <c r="AK25" i="5"/>
  <c r="AK10" i="5"/>
  <c r="AK26" i="5"/>
  <c r="AK10" i="1"/>
  <c r="AK8" i="1"/>
  <c r="AK9" i="1"/>
  <c r="AK11" i="1"/>
  <c r="AK12" i="1"/>
  <c r="AK28" i="1"/>
  <c r="AK14" i="1"/>
  <c r="AK22" i="1"/>
  <c r="AK16" i="1"/>
  <c r="AK15" i="1"/>
  <c r="AK23" i="1"/>
  <c r="AK18" i="1"/>
  <c r="AK31" i="1"/>
  <c r="AK32" i="1"/>
  <c r="AK25" i="1"/>
  <c r="AK20" i="1"/>
  <c r="AK13" i="1"/>
  <c r="AK19" i="1"/>
  <c r="AK24" i="1"/>
  <c r="AK17" i="1"/>
  <c r="AK26" i="1"/>
  <c r="AK27" i="1"/>
  <c r="AK29" i="1"/>
  <c r="AK30" i="1"/>
  <c r="AK21" i="1"/>
  <c r="AK11" i="6"/>
  <c r="AK10" i="6"/>
  <c r="AK13" i="6"/>
  <c r="AK12" i="6"/>
  <c r="AK9" i="6"/>
  <c r="I10" i="6"/>
  <c r="I11" i="6"/>
  <c r="I23" i="3"/>
  <c r="J23" i="3"/>
  <c r="I21" i="1"/>
  <c r="J21" i="1"/>
  <c r="J28" i="1"/>
  <c r="J16" i="4"/>
  <c r="I8" i="5"/>
  <c r="J8" i="5"/>
  <c r="J10" i="4"/>
  <c r="I32" i="1"/>
  <c r="J32" i="1"/>
  <c r="J23" i="1"/>
  <c r="I23" i="1"/>
  <c r="J9" i="3"/>
  <c r="I9" i="3"/>
  <c r="I10" i="4"/>
  <c r="I16" i="4"/>
  <c r="J20" i="4"/>
  <c r="I18" i="1"/>
  <c r="J11" i="4"/>
  <c r="J11" i="6"/>
  <c r="J27" i="1"/>
  <c r="J25" i="5"/>
  <c r="J9" i="5"/>
  <c r="I27" i="1"/>
  <c r="J25" i="4"/>
  <c r="I17" i="3"/>
  <c r="I21" i="4"/>
  <c r="J15" i="5"/>
  <c r="I28" i="3"/>
  <c r="I20" i="4"/>
  <c r="J12" i="4"/>
  <c r="I24" i="5"/>
  <c r="J12" i="1"/>
  <c r="I24" i="3"/>
  <c r="J27" i="5"/>
  <c r="J9" i="4"/>
  <c r="I19" i="5"/>
  <c r="I23" i="4"/>
  <c r="I9" i="5"/>
  <c r="J25" i="3"/>
  <c r="J16" i="1"/>
  <c r="J24" i="5"/>
  <c r="I18" i="5"/>
  <c r="I20" i="5"/>
  <c r="I14" i="4"/>
  <c r="I10" i="3"/>
  <c r="I15" i="5"/>
  <c r="I12" i="5"/>
  <c r="I14" i="1"/>
  <c r="I26" i="5"/>
  <c r="J10" i="5"/>
  <c r="I29" i="1"/>
  <c r="I9" i="1"/>
  <c r="I10" i="5"/>
  <c r="I20" i="1"/>
  <c r="J14" i="1"/>
  <c r="I12" i="3"/>
  <c r="I20" i="3"/>
  <c r="J21" i="3"/>
  <c r="I19" i="3"/>
  <c r="J12" i="3"/>
  <c r="J10" i="6"/>
  <c r="J19" i="4"/>
  <c r="I19" i="4"/>
  <c r="J9" i="1"/>
  <c r="J20" i="3"/>
  <c r="J10" i="1"/>
  <c r="I11" i="5"/>
  <c r="I10" i="1"/>
  <c r="J11" i="5"/>
  <c r="J8" i="1"/>
  <c r="N13" i="3"/>
  <c r="N10" i="5"/>
  <c r="N27" i="3"/>
  <c r="N11" i="3"/>
  <c r="N12" i="3"/>
  <c r="N18" i="3"/>
  <c r="N19" i="1"/>
  <c r="N27" i="5"/>
  <c r="N24" i="1"/>
  <c r="N29" i="3"/>
  <c r="N17" i="5"/>
  <c r="N25" i="4"/>
  <c r="N24" i="4"/>
  <c r="N26" i="1"/>
  <c r="N23" i="3"/>
  <c r="N22" i="4"/>
  <c r="N21" i="4"/>
  <c r="N13" i="6"/>
  <c r="N30" i="1"/>
  <c r="N29" i="1"/>
  <c r="N9" i="5"/>
  <c r="N15" i="3"/>
  <c r="N22" i="5"/>
  <c r="N18" i="1"/>
  <c r="N25" i="1"/>
  <c r="N12" i="4"/>
  <c r="N21" i="5"/>
  <c r="N21" i="3"/>
  <c r="N8" i="6"/>
  <c r="N11" i="6"/>
  <c r="N28" i="3"/>
  <c r="N8" i="4"/>
  <c r="N17" i="3"/>
  <c r="N19" i="5"/>
  <c r="N20" i="4"/>
  <c r="N26" i="5"/>
  <c r="N15" i="4"/>
  <c r="N10" i="4"/>
  <c r="N8" i="5"/>
  <c r="N18" i="5"/>
  <c r="N31" i="1"/>
  <c r="N9" i="3"/>
  <c r="N18" i="4"/>
  <c r="N20" i="5"/>
  <c r="N12" i="5"/>
  <c r="N11" i="4"/>
  <c r="N12" i="6"/>
  <c r="N30" i="4"/>
  <c r="N16" i="4"/>
  <c r="N24" i="3"/>
  <c r="N19" i="4"/>
  <c r="N8" i="1"/>
  <c r="N25" i="3"/>
  <c r="N9" i="6"/>
  <c r="N22" i="3"/>
  <c r="N13" i="4"/>
  <c r="N32" i="1"/>
  <c r="N14" i="5"/>
  <c r="N16" i="5"/>
  <c r="N15" i="5"/>
  <c r="N23" i="1"/>
  <c r="N24" i="5"/>
  <c r="N27" i="4"/>
  <c r="N10" i="6"/>
  <c r="N10" i="3"/>
  <c r="N28" i="4"/>
  <c r="N14" i="3"/>
  <c r="N9" i="4"/>
  <c r="N23" i="5"/>
  <c r="N11" i="5"/>
  <c r="N26" i="4"/>
  <c r="N16" i="1"/>
  <c r="N12" i="1"/>
  <c r="N10" i="1"/>
  <c r="N16" i="3"/>
  <c r="N19" i="3"/>
  <c r="N14" i="4"/>
  <c r="N11" i="1"/>
  <c r="N20" i="1"/>
  <c r="N15" i="1"/>
  <c r="N17" i="4"/>
  <c r="N17" i="1"/>
  <c r="N23" i="4"/>
  <c r="N27" i="1"/>
  <c r="N22" i="1"/>
  <c r="N28" i="1"/>
  <c r="N9" i="1"/>
  <c r="N21" i="1"/>
  <c r="N26" i="3"/>
  <c r="N13" i="1"/>
  <c r="N20" i="3"/>
  <c r="N14" i="6"/>
  <c r="N14" i="1"/>
  <c r="N8" i="3"/>
  <c r="N29" i="4"/>
  <c r="N13" i="5"/>
  <c r="N30" i="3"/>
  <c r="I18" i="3"/>
  <c r="J18" i="3"/>
  <c r="J9" i="6"/>
  <c r="I9" i="6"/>
  <c r="I29" i="4"/>
  <c r="J29" i="4"/>
  <c r="J12" i="6"/>
  <c r="I12" i="6"/>
  <c r="J22" i="4"/>
  <c r="J30" i="4"/>
  <c r="I30" i="4"/>
  <c r="J13" i="3"/>
  <c r="I13" i="3"/>
  <c r="J11" i="1"/>
  <c r="I11" i="1"/>
  <c r="J22" i="3"/>
  <c r="I22" i="3"/>
  <c r="I13" i="5"/>
  <c r="J13" i="5"/>
  <c r="K14" i="6"/>
  <c r="K18" i="4"/>
  <c r="K21" i="5"/>
  <c r="K13" i="6"/>
  <c r="K27" i="4"/>
  <c r="K8" i="3"/>
  <c r="K26" i="1"/>
  <c r="K23" i="5"/>
  <c r="K19" i="1"/>
  <c r="K28" i="4"/>
  <c r="K8" i="6"/>
  <c r="K16" i="5"/>
  <c r="K17" i="4"/>
  <c r="K13" i="4"/>
  <c r="K14" i="5"/>
  <c r="K22" i="1"/>
  <c r="K12" i="5"/>
  <c r="K17" i="5"/>
  <c r="K24" i="1"/>
  <c r="K15" i="1"/>
  <c r="K19" i="3" l="1"/>
  <c r="G12" i="3"/>
  <c r="Q17" i="5"/>
  <c r="G10" i="5"/>
  <c r="G11" i="5"/>
  <c r="G24" i="5"/>
  <c r="G13" i="5"/>
  <c r="K21" i="4"/>
  <c r="G9" i="5"/>
  <c r="K17" i="1"/>
  <c r="F40" i="1"/>
  <c r="G14" i="1" s="1"/>
  <c r="G22" i="3"/>
  <c r="G15" i="5"/>
  <c r="G19" i="5"/>
  <c r="G25" i="5"/>
  <c r="G29" i="3"/>
  <c r="G23" i="5"/>
  <c r="G26" i="3"/>
  <c r="G13" i="3"/>
  <c r="K27" i="3"/>
  <c r="G15" i="3"/>
  <c r="G21" i="5"/>
  <c r="G22" i="5"/>
  <c r="I40" i="3"/>
  <c r="G28" i="3"/>
  <c r="G27" i="3"/>
  <c r="G8" i="3"/>
  <c r="I40" i="6"/>
  <c r="K16" i="3"/>
  <c r="G24" i="3"/>
  <c r="G11" i="3"/>
  <c r="G20" i="3"/>
  <c r="G29" i="1"/>
  <c r="G20" i="1"/>
  <c r="G24" i="1"/>
  <c r="G23" i="1"/>
  <c r="G21" i="1"/>
  <c r="G27" i="1"/>
  <c r="G18" i="1"/>
  <c r="G8" i="1"/>
  <c r="G12" i="1"/>
  <c r="N40" i="3"/>
  <c r="O11" i="3" s="1"/>
  <c r="N40" i="1"/>
  <c r="O8" i="1" s="1"/>
  <c r="N40" i="6"/>
  <c r="O8" i="6" s="1"/>
  <c r="AN40" i="4"/>
  <c r="F40" i="6"/>
  <c r="H3" i="6" s="1"/>
  <c r="G25" i="3"/>
  <c r="M40" i="4"/>
  <c r="P40" i="6"/>
  <c r="L40" i="3"/>
  <c r="L40" i="4"/>
  <c r="I40" i="5"/>
  <c r="I40" i="1"/>
  <c r="K18" i="1"/>
  <c r="J18" i="1"/>
  <c r="K15" i="4"/>
  <c r="J15" i="4"/>
  <c r="K30" i="3"/>
  <c r="J30" i="3"/>
  <c r="J40" i="6"/>
  <c r="G17" i="5"/>
  <c r="G17" i="3"/>
  <c r="L40" i="5"/>
  <c r="P40" i="3"/>
  <c r="M40" i="3"/>
  <c r="O32" i="1"/>
  <c r="O14" i="6"/>
  <c r="O9" i="1"/>
  <c r="O17" i="1"/>
  <c r="AK40" i="1"/>
  <c r="F40" i="4"/>
  <c r="G30" i="3"/>
  <c r="G26" i="5"/>
  <c r="G21" i="3"/>
  <c r="M40" i="5"/>
  <c r="L40" i="6"/>
  <c r="O14" i="1"/>
  <c r="N25" i="5"/>
  <c r="J40" i="5"/>
  <c r="O10" i="1"/>
  <c r="O30" i="1"/>
  <c r="O26" i="1"/>
  <c r="O19" i="1"/>
  <c r="K31" i="1"/>
  <c r="J31" i="1"/>
  <c r="K13" i="1"/>
  <c r="J13" i="1"/>
  <c r="I40" i="4"/>
  <c r="G18" i="3"/>
  <c r="G19" i="3"/>
  <c r="O28" i="1"/>
  <c r="O15" i="1"/>
  <c r="O12" i="1"/>
  <c r="O23" i="1"/>
  <c r="N40" i="4"/>
  <c r="O22" i="4" s="1"/>
  <c r="AK40" i="5"/>
  <c r="AN40" i="6"/>
  <c r="AN40" i="1"/>
  <c r="AN40" i="5"/>
  <c r="AN40" i="3"/>
  <c r="G19" i="1"/>
  <c r="M40" i="1"/>
  <c r="L40" i="1"/>
  <c r="M40" i="6"/>
  <c r="O31" i="1"/>
  <c r="O13" i="1"/>
  <c r="O20" i="1"/>
  <c r="O9" i="6"/>
  <c r="O12" i="6"/>
  <c r="O25" i="1"/>
  <c r="AK40" i="3"/>
  <c r="AK10" i="4"/>
  <c r="AK40" i="4" s="1"/>
  <c r="G16" i="5"/>
  <c r="G18" i="5"/>
  <c r="G17" i="1"/>
  <c r="G14" i="3"/>
  <c r="P40" i="4"/>
  <c r="P40" i="5"/>
  <c r="AK40" i="6"/>
  <c r="O22" i="1"/>
  <c r="O11" i="1"/>
  <c r="O16" i="1"/>
  <c r="O11" i="6"/>
  <c r="O18" i="1"/>
  <c r="K11" i="3"/>
  <c r="J11" i="3"/>
  <c r="K26" i="3"/>
  <c r="J26" i="3"/>
  <c r="K20" i="1"/>
  <c r="J20" i="1"/>
  <c r="K8" i="4"/>
  <c r="J8" i="4"/>
  <c r="J40" i="4" s="1"/>
  <c r="G23" i="3"/>
  <c r="G16" i="3"/>
  <c r="G27" i="5"/>
  <c r="G10" i="3"/>
  <c r="P40" i="1"/>
  <c r="K26" i="4"/>
  <c r="K24" i="4"/>
  <c r="K18" i="5"/>
  <c r="K15" i="3"/>
  <c r="K20" i="5"/>
  <c r="K26" i="5"/>
  <c r="Q25" i="5"/>
  <c r="Q10" i="3"/>
  <c r="Q14" i="5"/>
  <c r="R8" i="1"/>
  <c r="Q8" i="6"/>
  <c r="R29" i="3"/>
  <c r="K19" i="4"/>
  <c r="K15" i="5"/>
  <c r="K9" i="5"/>
  <c r="K10" i="4"/>
  <c r="K28" i="1"/>
  <c r="AL29" i="1"/>
  <c r="AL25" i="1"/>
  <c r="AL14" i="1"/>
  <c r="AL8" i="3"/>
  <c r="AL18" i="5"/>
  <c r="AL21" i="3"/>
  <c r="AL10" i="3"/>
  <c r="AL28" i="3"/>
  <c r="K13" i="3"/>
  <c r="K9" i="6"/>
  <c r="R19" i="3"/>
  <c r="Q26" i="4"/>
  <c r="Q31" i="1"/>
  <c r="K9" i="1"/>
  <c r="K10" i="5"/>
  <c r="K27" i="5"/>
  <c r="AL25" i="5"/>
  <c r="AL13" i="4"/>
  <c r="AL22" i="4"/>
  <c r="AL23" i="4"/>
  <c r="AL16" i="3"/>
  <c r="AL23" i="3"/>
  <c r="AL25" i="3"/>
  <c r="AL21" i="4"/>
  <c r="K14" i="3"/>
  <c r="K22" i="5"/>
  <c r="K28" i="3"/>
  <c r="K22" i="4"/>
  <c r="Q30" i="3"/>
  <c r="K8" i="1"/>
  <c r="K16" i="1"/>
  <c r="K9" i="4"/>
  <c r="K25" i="5"/>
  <c r="K23" i="3"/>
  <c r="AL26" i="1"/>
  <c r="AL12" i="1"/>
  <c r="AL17" i="4"/>
  <c r="AL9" i="4"/>
  <c r="AL15" i="3"/>
  <c r="AL29" i="3"/>
  <c r="AL28" i="4"/>
  <c r="AL18" i="4"/>
  <c r="AL11" i="3"/>
  <c r="K23" i="4"/>
  <c r="K14" i="4"/>
  <c r="Q13" i="4"/>
  <c r="R24" i="3"/>
  <c r="Q8" i="5"/>
  <c r="Q27" i="5"/>
  <c r="K10" i="1"/>
  <c r="K10" i="6"/>
  <c r="K25" i="3"/>
  <c r="K23" i="1"/>
  <c r="K8" i="5"/>
  <c r="K21" i="1"/>
  <c r="AL17" i="1"/>
  <c r="AL22" i="5"/>
  <c r="AL24" i="4"/>
  <c r="AL23" i="5"/>
  <c r="AL9" i="5"/>
  <c r="K17" i="3"/>
  <c r="K22" i="3"/>
  <c r="K30" i="4"/>
  <c r="Q28" i="1"/>
  <c r="R22" i="3"/>
  <c r="Q16" i="4"/>
  <c r="Q30" i="1"/>
  <c r="Q19" i="1"/>
  <c r="K27" i="1"/>
  <c r="K9" i="3"/>
  <c r="K32" i="1"/>
  <c r="AL10" i="6"/>
  <c r="AL23" i="1"/>
  <c r="AL20" i="4"/>
  <c r="AL14" i="3"/>
  <c r="AL13" i="5"/>
  <c r="AL29" i="4"/>
  <c r="K10" i="3"/>
  <c r="K29" i="1"/>
  <c r="K11" i="1"/>
  <c r="R29" i="4"/>
  <c r="R13" i="1"/>
  <c r="Q20" i="1"/>
  <c r="R9" i="4"/>
  <c r="Q30" i="4"/>
  <c r="Q20" i="5"/>
  <c r="Q10" i="4"/>
  <c r="R24" i="4"/>
  <c r="K20" i="3"/>
  <c r="K25" i="4"/>
  <c r="K11" i="6"/>
  <c r="AL11" i="6"/>
  <c r="AL19" i="1"/>
  <c r="AL8" i="1"/>
  <c r="AL24" i="5"/>
  <c r="AL17" i="5"/>
  <c r="AL14" i="4"/>
  <c r="AL12" i="4"/>
  <c r="AL26" i="3"/>
  <c r="AL14" i="6"/>
  <c r="K25" i="1"/>
  <c r="K29" i="4"/>
  <c r="Q9" i="6"/>
  <c r="Q18" i="4"/>
  <c r="Q28" i="3"/>
  <c r="K21" i="3"/>
  <c r="K14" i="1"/>
  <c r="K12" i="1"/>
  <c r="K12" i="4"/>
  <c r="K20" i="4"/>
  <c r="K16" i="4"/>
  <c r="AL21" i="1"/>
  <c r="AL16" i="1"/>
  <c r="AL20" i="5"/>
  <c r="AL21" i="5"/>
  <c r="AL12" i="5"/>
  <c r="AL19" i="5"/>
  <c r="AL19" i="4"/>
  <c r="K24" i="3"/>
  <c r="K19" i="5"/>
  <c r="K30" i="1"/>
  <c r="K13" i="5"/>
  <c r="K12" i="6"/>
  <c r="K18" i="3"/>
  <c r="Q28" i="4"/>
  <c r="R12" i="3"/>
  <c r="K11" i="5"/>
  <c r="K12" i="3"/>
  <c r="K24" i="5"/>
  <c r="K11" i="4"/>
  <c r="AL30" i="1"/>
  <c r="AL22" i="1"/>
  <c r="AL26" i="5"/>
  <c r="AL16" i="4"/>
  <c r="AL8" i="5"/>
  <c r="AL16" i="5"/>
  <c r="AL27" i="3"/>
  <c r="AL10" i="4"/>
  <c r="K29" i="3"/>
  <c r="R19" i="1"/>
  <c r="Q10" i="5"/>
  <c r="Q15" i="5"/>
  <c r="R8" i="5"/>
  <c r="Q15" i="1"/>
  <c r="R23" i="5"/>
  <c r="Q29" i="1"/>
  <c r="Q23" i="5"/>
  <c r="R13" i="5"/>
  <c r="Q24" i="4"/>
  <c r="Q26" i="3"/>
  <c r="Q13" i="5"/>
  <c r="R25" i="5"/>
  <c r="R17" i="3"/>
  <c r="Q8" i="1"/>
  <c r="Q17" i="3"/>
  <c r="Q24" i="1"/>
  <c r="AO17" i="4"/>
  <c r="Q17" i="4"/>
  <c r="R28" i="1"/>
  <c r="Q13" i="6"/>
  <c r="R11" i="5"/>
  <c r="R18" i="3"/>
  <c r="Q19" i="4"/>
  <c r="R30" i="1"/>
  <c r="Q16" i="5"/>
  <c r="R27" i="5"/>
  <c r="AO28" i="4"/>
  <c r="R14" i="1"/>
  <c r="R28" i="4"/>
  <c r="R9" i="6"/>
  <c r="Q21" i="3"/>
  <c r="R13" i="3"/>
  <c r="R14" i="3"/>
  <c r="Q13" i="3"/>
  <c r="R32" i="1"/>
  <c r="Q32" i="1"/>
  <c r="R18" i="1"/>
  <c r="R22" i="4"/>
  <c r="AO13" i="5"/>
  <c r="Q11" i="4"/>
  <c r="R13" i="4"/>
  <c r="R11" i="4"/>
  <c r="Q11" i="5"/>
  <c r="R27" i="1"/>
  <c r="R18" i="4"/>
  <c r="Q19" i="3"/>
  <c r="Q26" i="5"/>
  <c r="Q21" i="5"/>
  <c r="Q11" i="6"/>
  <c r="Q29" i="3"/>
  <c r="Q12" i="3"/>
  <c r="R30" i="4"/>
  <c r="Q27" i="1"/>
  <c r="R11" i="6"/>
  <c r="Q24" i="3"/>
  <c r="AO26" i="3"/>
  <c r="AO29" i="3"/>
  <c r="S13" i="1"/>
  <c r="AO26" i="5"/>
  <c r="Q13" i="1"/>
  <c r="Q10" i="6"/>
  <c r="Q25" i="3"/>
  <c r="R20" i="3"/>
  <c r="Q27" i="4"/>
  <c r="R16" i="5"/>
  <c r="Q8" i="4"/>
  <c r="Q22" i="5"/>
  <c r="Q14" i="1"/>
  <c r="R30" i="3"/>
  <c r="R24" i="5"/>
  <c r="Q24" i="5"/>
  <c r="R19" i="4"/>
  <c r="R22" i="5"/>
  <c r="Q20" i="3"/>
  <c r="R27" i="4"/>
  <c r="Q10" i="1"/>
  <c r="Q29" i="4"/>
  <c r="R25" i="4"/>
  <c r="R26" i="4"/>
  <c r="R21" i="1"/>
  <c r="Q11" i="1"/>
  <c r="R8" i="4"/>
  <c r="Q25" i="4"/>
  <c r="Q21" i="1"/>
  <c r="R10" i="1"/>
  <c r="Q18" i="3"/>
  <c r="AO24" i="5"/>
  <c r="R11" i="1"/>
  <c r="R25" i="3"/>
  <c r="R23" i="3"/>
  <c r="Q16" i="3"/>
  <c r="R11" i="3"/>
  <c r="Q14" i="3"/>
  <c r="R16" i="3"/>
  <c r="R16" i="4"/>
  <c r="Q21" i="4"/>
  <c r="AO21" i="4"/>
  <c r="Q27" i="3"/>
  <c r="Q25" i="1"/>
  <c r="R31" i="1"/>
  <c r="Q18" i="1"/>
  <c r="AO12" i="1"/>
  <c r="Q19" i="5"/>
  <c r="R10" i="3"/>
  <c r="R18" i="5"/>
  <c r="Q12" i="1"/>
  <c r="R8" i="6"/>
  <c r="Q22" i="3"/>
  <c r="AO25" i="1"/>
  <c r="R12" i="1"/>
  <c r="Q9" i="5"/>
  <c r="Q20" i="4"/>
  <c r="R19" i="5"/>
  <c r="Q8" i="3"/>
  <c r="AO21" i="3"/>
  <c r="Q23" i="3"/>
  <c r="R9" i="5"/>
  <c r="AO20" i="4"/>
  <c r="R20" i="1"/>
  <c r="AO10" i="3"/>
  <c r="Q23" i="1"/>
  <c r="R20" i="4"/>
  <c r="R8" i="3"/>
  <c r="R14" i="5"/>
  <c r="Q18" i="5"/>
  <c r="AO18" i="5"/>
  <c r="Q11" i="3"/>
  <c r="AP12" i="3"/>
  <c r="Q15" i="3"/>
  <c r="R26" i="1"/>
  <c r="R23" i="4"/>
  <c r="R21" i="5"/>
  <c r="Q26" i="1"/>
  <c r="R28" i="3"/>
  <c r="R12" i="4"/>
  <c r="Q12" i="5"/>
  <c r="R27" i="3"/>
  <c r="Q22" i="4"/>
  <c r="Q22" i="1"/>
  <c r="Q9" i="4"/>
  <c r="Q9" i="1"/>
  <c r="Q12" i="4"/>
  <c r="AO12" i="5"/>
  <c r="R22" i="1"/>
  <c r="R15" i="4"/>
  <c r="R25" i="1"/>
  <c r="Q15" i="4"/>
  <c r="Q23" i="4"/>
  <c r="R9" i="1"/>
  <c r="Q16" i="1"/>
  <c r="R21" i="3"/>
  <c r="R14" i="4"/>
  <c r="Q14" i="6"/>
  <c r="R12" i="6"/>
  <c r="R10" i="4"/>
  <c r="R20" i="5"/>
  <c r="Q14" i="4"/>
  <c r="R9" i="3"/>
  <c r="Q17" i="1"/>
  <c r="R14" i="6"/>
  <c r="R17" i="1"/>
  <c r="Q12" i="6"/>
  <c r="AO20" i="5"/>
  <c r="Q9" i="3"/>
  <c r="AO22" i="5"/>
  <c r="AO23" i="5"/>
  <c r="AO25" i="5"/>
  <c r="AP24" i="4"/>
  <c r="S24" i="4"/>
  <c r="S29" i="4"/>
  <c r="AP29" i="4"/>
  <c r="S24" i="3"/>
  <c r="AP24" i="3"/>
  <c r="AP22" i="3"/>
  <c r="S22" i="3"/>
  <c r="S19" i="1"/>
  <c r="AP29" i="3"/>
  <c r="S29" i="3"/>
  <c r="AO23" i="3"/>
  <c r="AO22" i="4"/>
  <c r="G9" i="1" l="1"/>
  <c r="O29" i="1"/>
  <c r="O23" i="3"/>
  <c r="G22" i="1"/>
  <c r="G26" i="1"/>
  <c r="G10" i="1"/>
  <c r="AP23" i="5"/>
  <c r="G31" i="1"/>
  <c r="G30" i="1"/>
  <c r="G15" i="1"/>
  <c r="G11" i="1"/>
  <c r="S11" i="5"/>
  <c r="O30" i="3"/>
  <c r="G25" i="1"/>
  <c r="G16" i="1"/>
  <c r="G13" i="1"/>
  <c r="O15" i="3"/>
  <c r="G28" i="1"/>
  <c r="G32" i="1"/>
  <c r="O21" i="3"/>
  <c r="O21" i="1"/>
  <c r="AO14" i="1"/>
  <c r="AP19" i="1"/>
  <c r="AO28" i="3"/>
  <c r="AO23" i="4"/>
  <c r="AO21" i="1"/>
  <c r="AO14" i="4"/>
  <c r="AO29" i="4"/>
  <c r="S9" i="4"/>
  <c r="AP9" i="4"/>
  <c r="AO15" i="3"/>
  <c r="AO19" i="5"/>
  <c r="AO8" i="5"/>
  <c r="AO10" i="6"/>
  <c r="AO11" i="3"/>
  <c r="AO9" i="5"/>
  <c r="O8" i="3"/>
  <c r="O10" i="6"/>
  <c r="O40" i="6" s="1"/>
  <c r="G40" i="3"/>
  <c r="O25" i="3"/>
  <c r="J40" i="1"/>
  <c r="O17" i="3"/>
  <c r="G8" i="6"/>
  <c r="O15" i="4"/>
  <c r="O14" i="4"/>
  <c r="O14" i="3"/>
  <c r="O18" i="3"/>
  <c r="O29" i="4"/>
  <c r="O22" i="3"/>
  <c r="O24" i="3"/>
  <c r="O19" i="3"/>
  <c r="O10" i="3"/>
  <c r="K40" i="3"/>
  <c r="J40" i="3"/>
  <c r="O16" i="3"/>
  <c r="O9" i="4"/>
  <c r="AO11" i="6"/>
  <c r="O28" i="3"/>
  <c r="O20" i="3"/>
  <c r="O17" i="4"/>
  <c r="O29" i="3"/>
  <c r="O12" i="3"/>
  <c r="O12" i="4"/>
  <c r="O27" i="3"/>
  <c r="O13" i="3"/>
  <c r="S23" i="5"/>
  <c r="K40" i="6"/>
  <c r="O26" i="3"/>
  <c r="G40" i="5"/>
  <c r="O8" i="4"/>
  <c r="AP13" i="6"/>
  <c r="R13" i="6"/>
  <c r="S12" i="5"/>
  <c r="R12" i="5"/>
  <c r="K40" i="5"/>
  <c r="G14" i="4"/>
  <c r="G23" i="4"/>
  <c r="G10" i="4"/>
  <c r="G26" i="4"/>
  <c r="G27" i="4"/>
  <c r="G24" i="4"/>
  <c r="G29" i="4"/>
  <c r="G19" i="4"/>
  <c r="G25" i="4"/>
  <c r="G12" i="4"/>
  <c r="G30" i="4"/>
  <c r="G18" i="4"/>
  <c r="G11" i="4"/>
  <c r="G9" i="4"/>
  <c r="G28" i="4"/>
  <c r="G21" i="4"/>
  <c r="G22" i="4"/>
  <c r="G13" i="4"/>
  <c r="G15" i="4"/>
  <c r="G20" i="4"/>
  <c r="G16" i="4"/>
  <c r="O19" i="4"/>
  <c r="O13" i="4"/>
  <c r="AP17" i="5"/>
  <c r="R17" i="5"/>
  <c r="K40" i="1"/>
  <c r="Q40" i="6"/>
  <c r="O27" i="4"/>
  <c r="O26" i="4"/>
  <c r="O28" i="4"/>
  <c r="AP10" i="6"/>
  <c r="R10" i="6"/>
  <c r="Q40" i="3"/>
  <c r="AO27" i="4"/>
  <c r="AL27" i="4"/>
  <c r="AO20" i="1"/>
  <c r="AL20" i="1"/>
  <c r="AO8" i="6"/>
  <c r="AL8" i="6"/>
  <c r="AO30" i="4"/>
  <c r="AL30" i="4"/>
  <c r="AP15" i="5"/>
  <c r="R15" i="5"/>
  <c r="AO25" i="4"/>
  <c r="AL25" i="4"/>
  <c r="AO15" i="1"/>
  <c r="AL15" i="1"/>
  <c r="AO9" i="3"/>
  <c r="AL9" i="3"/>
  <c r="AR9" i="3" s="1"/>
  <c r="AO11" i="1"/>
  <c r="AL11" i="1"/>
  <c r="AO8" i="4"/>
  <c r="AL8" i="4"/>
  <c r="AO31" i="1"/>
  <c r="AL31" i="1"/>
  <c r="S10" i="5"/>
  <c r="R10" i="5"/>
  <c r="AO19" i="3"/>
  <c r="AL19" i="3"/>
  <c r="AO28" i="1"/>
  <c r="AL28" i="1"/>
  <c r="AP21" i="4"/>
  <c r="R21" i="4"/>
  <c r="AO17" i="3"/>
  <c r="AL17" i="3"/>
  <c r="AP26" i="5"/>
  <c r="R26" i="5"/>
  <c r="O25" i="4"/>
  <c r="O10" i="4"/>
  <c r="G17" i="4"/>
  <c r="O24" i="1"/>
  <c r="O13" i="6"/>
  <c r="O27" i="1"/>
  <c r="Q40" i="4"/>
  <c r="AO11" i="4"/>
  <c r="AL11" i="4"/>
  <c r="AO10" i="1"/>
  <c r="AL10" i="1"/>
  <c r="AP16" i="1"/>
  <c r="R16" i="1"/>
  <c r="AO9" i="1"/>
  <c r="AL9" i="1"/>
  <c r="AO18" i="1"/>
  <c r="AL18" i="1"/>
  <c r="AP17" i="4"/>
  <c r="R17" i="4"/>
  <c r="AO20" i="3"/>
  <c r="AL20" i="3"/>
  <c r="AP24" i="1"/>
  <c r="R24" i="1"/>
  <c r="AO26" i="4"/>
  <c r="AL26" i="4"/>
  <c r="AO32" i="1"/>
  <c r="AL32" i="1"/>
  <c r="S15" i="3"/>
  <c r="R15" i="3"/>
  <c r="AO30" i="3"/>
  <c r="AL30" i="3"/>
  <c r="K40" i="4"/>
  <c r="O16" i="4"/>
  <c r="O20" i="4"/>
  <c r="O23" i="4"/>
  <c r="AO15" i="5"/>
  <c r="AL15" i="5"/>
  <c r="AO24" i="3"/>
  <c r="AL24" i="3"/>
  <c r="AO12" i="3"/>
  <c r="AL12" i="3"/>
  <c r="AO12" i="6"/>
  <c r="AL12" i="6"/>
  <c r="AO27" i="1"/>
  <c r="AL27" i="1"/>
  <c r="O30" i="4"/>
  <c r="AO27" i="5"/>
  <c r="AL27" i="5"/>
  <c r="AO13" i="1"/>
  <c r="AL13" i="1"/>
  <c r="S26" i="3"/>
  <c r="R26" i="3"/>
  <c r="R40" i="3" s="1"/>
  <c r="AO22" i="3"/>
  <c r="AL22" i="3"/>
  <c r="AO18" i="3"/>
  <c r="AL18" i="3"/>
  <c r="AO24" i="1"/>
  <c r="AL24" i="1"/>
  <c r="R15" i="1"/>
  <c r="AO11" i="5"/>
  <c r="AL11" i="5"/>
  <c r="AO13" i="6"/>
  <c r="AL13" i="6"/>
  <c r="S29" i="1"/>
  <c r="R29" i="1"/>
  <c r="AO14" i="5"/>
  <c r="AL14" i="5"/>
  <c r="AO15" i="4"/>
  <c r="AL15" i="4"/>
  <c r="AO9" i="6"/>
  <c r="AL9" i="6"/>
  <c r="AO13" i="3"/>
  <c r="AL13" i="3"/>
  <c r="AO10" i="5"/>
  <c r="AL10" i="5"/>
  <c r="O18" i="4"/>
  <c r="G8" i="4"/>
  <c r="N40" i="5"/>
  <c r="O25" i="5" s="1"/>
  <c r="S23" i="1"/>
  <c r="R23" i="1"/>
  <c r="R40" i="6"/>
  <c r="Q40" i="1"/>
  <c r="Q40" i="5"/>
  <c r="O24" i="4"/>
  <c r="H3" i="4"/>
  <c r="O11" i="4"/>
  <c r="G14" i="6"/>
  <c r="G11" i="6"/>
  <c r="G13" i="6"/>
  <c r="G12" i="6"/>
  <c r="G9" i="6"/>
  <c r="G10" i="6"/>
  <c r="O9" i="3"/>
  <c r="O21" i="4"/>
  <c r="AP26" i="3"/>
  <c r="AP29" i="1"/>
  <c r="S16" i="1"/>
  <c r="S17" i="4"/>
  <c r="S21" i="4"/>
  <c r="S15" i="5"/>
  <c r="S26" i="5"/>
  <c r="AO29" i="1"/>
  <c r="AO8" i="3"/>
  <c r="AO14" i="3"/>
  <c r="AO18" i="4"/>
  <c r="AO21" i="5"/>
  <c r="AP8" i="5"/>
  <c r="S8" i="1"/>
  <c r="AO25" i="3"/>
  <c r="AO16" i="3"/>
  <c r="S8" i="5"/>
  <c r="S19" i="3"/>
  <c r="AO16" i="1"/>
  <c r="AO19" i="4"/>
  <c r="AO13" i="4"/>
  <c r="AP19" i="3"/>
  <c r="AO23" i="1"/>
  <c r="AO26" i="1"/>
  <c r="AO9" i="4"/>
  <c r="AO22" i="1"/>
  <c r="S25" i="5"/>
  <c r="AO16" i="5"/>
  <c r="AO10" i="4"/>
  <c r="AO24" i="4"/>
  <c r="AO12" i="4"/>
  <c r="AO19" i="1"/>
  <c r="AO27" i="3"/>
  <c r="AO17" i="1"/>
  <c r="AO16" i="4"/>
  <c r="AO17" i="5"/>
  <c r="AO30" i="1"/>
  <c r="AP9" i="3"/>
  <c r="AP12" i="6"/>
  <c r="S26" i="1"/>
  <c r="AP9" i="5"/>
  <c r="AP23" i="1"/>
  <c r="AP30" i="3"/>
  <c r="S30" i="4"/>
  <c r="S27" i="1"/>
  <c r="S12" i="3"/>
  <c r="S17" i="1"/>
  <c r="S10" i="6"/>
  <c r="AQ12" i="3"/>
  <c r="AP20" i="4"/>
  <c r="S8" i="6"/>
  <c r="S25" i="3"/>
  <c r="AP8" i="4"/>
  <c r="AP25" i="4"/>
  <c r="S11" i="6"/>
  <c r="AP18" i="1"/>
  <c r="S13" i="3"/>
  <c r="AP9" i="6"/>
  <c r="AP12" i="5"/>
  <c r="AP15" i="3"/>
  <c r="S14" i="4"/>
  <c r="AP22" i="1"/>
  <c r="S12" i="1"/>
  <c r="AP16" i="4"/>
  <c r="S27" i="4"/>
  <c r="S27" i="5"/>
  <c r="S17" i="5"/>
  <c r="S14" i="6"/>
  <c r="AP20" i="5"/>
  <c r="AP31" i="1"/>
  <c r="S11" i="4"/>
  <c r="AP11" i="5"/>
  <c r="S28" i="1"/>
  <c r="S13" i="5"/>
  <c r="AP20" i="1"/>
  <c r="AP18" i="5"/>
  <c r="AP16" i="3"/>
  <c r="AP10" i="1"/>
  <c r="S22" i="5"/>
  <c r="AP16" i="5"/>
  <c r="S22" i="4"/>
  <c r="S32" i="1"/>
  <c r="AP30" i="1"/>
  <c r="S17" i="3"/>
  <c r="S24" i="1"/>
  <c r="S10" i="4"/>
  <c r="S27" i="3"/>
  <c r="AP10" i="3"/>
  <c r="AP23" i="3"/>
  <c r="S19" i="4"/>
  <c r="AP28" i="4"/>
  <c r="S15" i="1"/>
  <c r="S9" i="1"/>
  <c r="AP21" i="1"/>
  <c r="S13" i="6"/>
  <c r="AQ23" i="5"/>
  <c r="AP25" i="1"/>
  <c r="S28" i="3"/>
  <c r="AP8" i="3"/>
  <c r="AP11" i="1"/>
  <c r="S26" i="4"/>
  <c r="AP24" i="5"/>
  <c r="AP20" i="3"/>
  <c r="AP14" i="1"/>
  <c r="S18" i="3"/>
  <c r="AP13" i="1"/>
  <c r="S28" i="4"/>
  <c r="AP18" i="3"/>
  <c r="S19" i="5"/>
  <c r="S18" i="4"/>
  <c r="AP17" i="3"/>
  <c r="S14" i="1"/>
  <c r="AP13" i="3"/>
  <c r="AP30" i="4"/>
  <c r="S30" i="3"/>
  <c r="AP27" i="1"/>
  <c r="AP25" i="3"/>
  <c r="AP28" i="1"/>
  <c r="AP12" i="1"/>
  <c r="S23" i="4"/>
  <c r="AO14" i="6"/>
  <c r="S21" i="1"/>
  <c r="AP28" i="3"/>
  <c r="S13" i="4"/>
  <c r="S9" i="6"/>
  <c r="S10" i="1"/>
  <c r="S10" i="3"/>
  <c r="S23" i="3"/>
  <c r="AP11" i="4"/>
  <c r="S9" i="3"/>
  <c r="AP22" i="4"/>
  <c r="AP19" i="4"/>
  <c r="AP32" i="1"/>
  <c r="AP26" i="1"/>
  <c r="S30" i="1"/>
  <c r="AP11" i="6"/>
  <c r="S20" i="4"/>
  <c r="AP27" i="5"/>
  <c r="S31" i="1"/>
  <c r="S20" i="3"/>
  <c r="S20" i="1"/>
  <c r="S14" i="5"/>
  <c r="S16" i="3"/>
  <c r="S18" i="5"/>
  <c r="S18" i="1"/>
  <c r="AP27" i="4"/>
  <c r="S14" i="3"/>
  <c r="S25" i="1"/>
  <c r="S25" i="4"/>
  <c r="AP26" i="4"/>
  <c r="AP8" i="6"/>
  <c r="S16" i="4"/>
  <c r="S24" i="5"/>
  <c r="S11" i="1"/>
  <c r="S15" i="4"/>
  <c r="S21" i="5"/>
  <c r="AP14" i="6"/>
  <c r="AP22" i="5"/>
  <c r="S16" i="5"/>
  <c r="AP9" i="1"/>
  <c r="S8" i="4"/>
  <c r="AP27" i="3"/>
  <c r="S20" i="5"/>
  <c r="S22" i="1"/>
  <c r="S9" i="5"/>
  <c r="AP14" i="4"/>
  <c r="S11" i="3"/>
  <c r="S8" i="3"/>
  <c r="AP17" i="1"/>
  <c r="S12" i="4"/>
  <c r="AP10" i="4"/>
  <c r="S21" i="3"/>
  <c r="S12" i="6"/>
  <c r="AQ13" i="6"/>
  <c r="AQ17" i="4"/>
  <c r="AQ16" i="1"/>
  <c r="AQ11" i="5"/>
  <c r="AQ29" i="4"/>
  <c r="AQ19" i="3"/>
  <c r="AQ24" i="4"/>
  <c r="AQ29" i="3"/>
  <c r="AQ10" i="6"/>
  <c r="AQ30" i="1"/>
  <c r="AQ19" i="1"/>
  <c r="AQ30" i="3"/>
  <c r="AQ9" i="4"/>
  <c r="AQ22" i="3"/>
  <c r="AQ26" i="3"/>
  <c r="AQ20" i="4"/>
  <c r="AQ24" i="3"/>
  <c r="AQ14" i="1"/>
  <c r="AQ23" i="3"/>
  <c r="AQ9" i="6"/>
  <c r="R40" i="4" l="1"/>
  <c r="G40" i="1"/>
  <c r="AO40" i="6"/>
  <c r="R40" i="5"/>
  <c r="R40" i="1"/>
  <c r="AQ26" i="5"/>
  <c r="G40" i="6"/>
  <c r="AQ21" i="4"/>
  <c r="S40" i="5"/>
  <c r="O40" i="1"/>
  <c r="AQ25" i="1"/>
  <c r="AQ20" i="3"/>
  <c r="AQ23" i="1"/>
  <c r="O40" i="3"/>
  <c r="O40" i="4"/>
  <c r="AQ15" i="5"/>
  <c r="AQ25" i="4"/>
  <c r="AL40" i="3"/>
  <c r="AM28" i="3" s="1"/>
  <c r="AQ18" i="4"/>
  <c r="AP18" i="4"/>
  <c r="AQ21" i="5"/>
  <c r="AP21" i="5"/>
  <c r="AL40" i="4"/>
  <c r="AM8" i="4" s="1"/>
  <c r="AQ14" i="3"/>
  <c r="AP14" i="3"/>
  <c r="AL40" i="5"/>
  <c r="AM10" i="5" s="1"/>
  <c r="AO40" i="4"/>
  <c r="S40" i="4"/>
  <c r="AQ17" i="5"/>
  <c r="S40" i="6"/>
  <c r="AQ10" i="5"/>
  <c r="AP10" i="5"/>
  <c r="AQ29" i="1"/>
  <c r="AQ24" i="1"/>
  <c r="S40" i="1"/>
  <c r="AQ15" i="1"/>
  <c r="AP15" i="1"/>
  <c r="AQ21" i="3"/>
  <c r="AP21" i="3"/>
  <c r="AO40" i="5"/>
  <c r="AL40" i="1"/>
  <c r="AM31" i="1" s="1"/>
  <c r="AQ25" i="5"/>
  <c r="AP25" i="5"/>
  <c r="AP40" i="6"/>
  <c r="AQ19" i="5"/>
  <c r="AP19" i="5"/>
  <c r="AQ23" i="4"/>
  <c r="AP23" i="4"/>
  <c r="AQ15" i="4"/>
  <c r="AP15" i="4"/>
  <c r="AM27" i="5"/>
  <c r="AL40" i="6"/>
  <c r="AM12" i="6" s="1"/>
  <c r="AQ11" i="3"/>
  <c r="AP11" i="3"/>
  <c r="G40" i="4"/>
  <c r="S40" i="3"/>
  <c r="AQ13" i="5"/>
  <c r="AP13" i="5"/>
  <c r="AQ13" i="4"/>
  <c r="AP13" i="4"/>
  <c r="AQ14" i="5"/>
  <c r="AP14" i="5"/>
  <c r="AQ12" i="4"/>
  <c r="AP12" i="4"/>
  <c r="AO40" i="3"/>
  <c r="O15" i="5"/>
  <c r="O18" i="5"/>
  <c r="O23" i="5"/>
  <c r="O26" i="5"/>
  <c r="O19" i="5"/>
  <c r="O24" i="5"/>
  <c r="O8" i="5"/>
  <c r="O22" i="5"/>
  <c r="O9" i="5"/>
  <c r="O13" i="5"/>
  <c r="O20" i="5"/>
  <c r="O17" i="5"/>
  <c r="O11" i="5"/>
  <c r="O12" i="5"/>
  <c r="O10" i="5"/>
  <c r="O27" i="5"/>
  <c r="O14" i="5"/>
  <c r="O21" i="5"/>
  <c r="O16" i="5"/>
  <c r="AM15" i="5"/>
  <c r="AM30" i="3"/>
  <c r="AM11" i="4"/>
  <c r="AQ27" i="3"/>
  <c r="AQ31" i="1"/>
  <c r="AQ10" i="1"/>
  <c r="AQ8" i="5"/>
  <c r="AQ21" i="1"/>
  <c r="AQ8" i="3"/>
  <c r="AQ24" i="5"/>
  <c r="AQ10" i="3"/>
  <c r="AQ16" i="5"/>
  <c r="AQ9" i="3"/>
  <c r="AQ8" i="4"/>
  <c r="AQ20" i="5"/>
  <c r="AQ9" i="5"/>
  <c r="AQ18" i="5"/>
  <c r="AQ16" i="4"/>
  <c r="AQ22" i="5"/>
  <c r="AQ8" i="6"/>
  <c r="AQ27" i="5"/>
  <c r="AQ19" i="4"/>
  <c r="AQ30" i="4"/>
  <c r="AQ12" i="5"/>
  <c r="AQ12" i="6"/>
  <c r="AQ14" i="6"/>
  <c r="AQ26" i="4"/>
  <c r="AQ22" i="4"/>
  <c r="AQ13" i="3"/>
  <c r="AQ28" i="4"/>
  <c r="AQ10" i="4"/>
  <c r="AQ12" i="1"/>
  <c r="AQ18" i="1"/>
  <c r="AQ11" i="6"/>
  <c r="AQ11" i="4"/>
  <c r="AQ17" i="3"/>
  <c r="AQ11" i="1"/>
  <c r="AQ17" i="1"/>
  <c r="AQ14" i="4"/>
  <c r="AQ28" i="3"/>
  <c r="AQ28" i="1"/>
  <c r="AQ20" i="1"/>
  <c r="AQ15" i="3"/>
  <c r="AQ9" i="1"/>
  <c r="AQ25" i="3"/>
  <c r="AQ26" i="1"/>
  <c r="AQ27" i="1"/>
  <c r="AQ18" i="3"/>
  <c r="AQ22" i="1"/>
  <c r="AQ27" i="4"/>
  <c r="AQ32" i="1"/>
  <c r="AQ13" i="1"/>
  <c r="AQ16" i="3"/>
  <c r="AP40" i="3" l="1"/>
  <c r="AM15" i="4"/>
  <c r="AM30" i="4"/>
  <c r="AM9" i="3"/>
  <c r="AM17" i="3"/>
  <c r="AM12" i="3"/>
  <c r="AM13" i="3"/>
  <c r="AM20" i="3"/>
  <c r="AM18" i="3"/>
  <c r="AM24" i="3"/>
  <c r="AM22" i="3"/>
  <c r="AM19" i="3"/>
  <c r="AM23" i="3"/>
  <c r="AM16" i="3"/>
  <c r="AM15" i="1"/>
  <c r="AP40" i="4"/>
  <c r="AM25" i="3"/>
  <c r="AM14" i="5"/>
  <c r="AM27" i="3"/>
  <c r="AM8" i="3"/>
  <c r="AM21" i="3"/>
  <c r="AM10" i="3"/>
  <c r="AM15" i="3"/>
  <c r="AQ40" i="4"/>
  <c r="AP40" i="5"/>
  <c r="AM18" i="1"/>
  <c r="AM26" i="3"/>
  <c r="AM11" i="3"/>
  <c r="AM14" i="3"/>
  <c r="AQ40" i="6"/>
  <c r="AM25" i="4"/>
  <c r="AM29" i="3"/>
  <c r="O40" i="5"/>
  <c r="AM13" i="1"/>
  <c r="AM12" i="1"/>
  <c r="AM29" i="1"/>
  <c r="AM21" i="1"/>
  <c r="AM16" i="1"/>
  <c r="AM14" i="1"/>
  <c r="AM8" i="1"/>
  <c r="AM17" i="1"/>
  <c r="AM19" i="1"/>
  <c r="AM25" i="1"/>
  <c r="AM22" i="1"/>
  <c r="AM30" i="1"/>
  <c r="AM26" i="1"/>
  <c r="AM23" i="1"/>
  <c r="AM27" i="1"/>
  <c r="AM12" i="4"/>
  <c r="AM23" i="4"/>
  <c r="AM18" i="4"/>
  <c r="AM19" i="4"/>
  <c r="AM13" i="4"/>
  <c r="AM16" i="4"/>
  <c r="AM9" i="4"/>
  <c r="AM14" i="4"/>
  <c r="AM21" i="4"/>
  <c r="AM24" i="4"/>
  <c r="AM29" i="4"/>
  <c r="AM22" i="4"/>
  <c r="AM28" i="4"/>
  <c r="AM17" i="4"/>
  <c r="AM10" i="4"/>
  <c r="AM20" i="4"/>
  <c r="AM13" i="5"/>
  <c r="AM19" i="5"/>
  <c r="AM24" i="5"/>
  <c r="AM20" i="5"/>
  <c r="AM12" i="5"/>
  <c r="AM25" i="5"/>
  <c r="AM21" i="5"/>
  <c r="AM16" i="5"/>
  <c r="AM17" i="5"/>
  <c r="AM18" i="5"/>
  <c r="AM8" i="5"/>
  <c r="AM9" i="5"/>
  <c r="AM26" i="5"/>
  <c r="AM22" i="5"/>
  <c r="AM23" i="5"/>
  <c r="AM28" i="1"/>
  <c r="AM9" i="1"/>
  <c r="AQ40" i="3"/>
  <c r="AM11" i="5"/>
  <c r="AM8" i="6"/>
  <c r="AM13" i="6"/>
  <c r="AM10" i="1"/>
  <c r="AM32" i="1"/>
  <c r="AM27" i="4"/>
  <c r="AQ40" i="5"/>
  <c r="AM9" i="6"/>
  <c r="AM14" i="6"/>
  <c r="AM10" i="6"/>
  <c r="AM11" i="6"/>
  <c r="AM26" i="4"/>
  <c r="AM24" i="1"/>
  <c r="AM11" i="1"/>
  <c r="AM20" i="1"/>
  <c r="AM40" i="3" l="1"/>
  <c r="AM40" i="4"/>
  <c r="AM40" i="6"/>
  <c r="AM40" i="5"/>
  <c r="AM40" i="1"/>
  <c r="V8" i="1" l="1"/>
  <c r="V40" i="1" s="1"/>
  <c r="W8" i="1" l="1"/>
  <c r="W19" i="1"/>
  <c r="W10" i="1"/>
  <c r="W13" i="1"/>
  <c r="W25" i="1"/>
  <c r="W28" i="1"/>
  <c r="W22" i="1"/>
  <c r="W31" i="1"/>
  <c r="W32" i="1"/>
  <c r="W17" i="1"/>
  <c r="W23" i="1"/>
  <c r="W11" i="1"/>
  <c r="W18" i="1"/>
  <c r="W24" i="1"/>
  <c r="W21" i="1"/>
  <c r="W12" i="1"/>
  <c r="W16" i="1"/>
  <c r="W20" i="1"/>
  <c r="W15" i="1"/>
  <c r="W27" i="1"/>
  <c r="W14" i="1"/>
  <c r="W30" i="1"/>
  <c r="W26" i="1"/>
  <c r="W9" i="1"/>
  <c r="W29" i="1"/>
  <c r="Y8" i="1"/>
  <c r="Y40" i="1" s="1"/>
  <c r="Z8" i="1"/>
  <c r="Z40" i="1" s="1"/>
  <c r="W40" i="1" l="1"/>
  <c r="AO8" i="1"/>
  <c r="AO40" i="1" s="1"/>
  <c r="AP8" i="1"/>
  <c r="AP40" i="1" s="1"/>
  <c r="AA8" i="1"/>
  <c r="AA40" i="1" s="1"/>
  <c r="AQ8" i="1" l="1"/>
  <c r="AQ40" i="1" s="1"/>
</calcChain>
</file>

<file path=xl/sharedStrings.xml><?xml version="1.0" encoding="utf-8"?>
<sst xmlns="http://schemas.openxmlformats.org/spreadsheetml/2006/main" count="284" uniqueCount="25">
  <si>
    <t>Indice</t>
  </si>
  <si>
    <t>INGRESOS CORRIENTES</t>
  </si>
  <si>
    <t>OPERACIÓN</t>
  </si>
  <si>
    <t>RECURSOS DE CAPITAL</t>
  </si>
  <si>
    <t>TOTAL INGRESOS</t>
  </si>
  <si>
    <t>Presupuesto</t>
  </si>
  <si>
    <t>Ejecución</t>
  </si>
  <si>
    <t>Entidades           Cuentas</t>
  </si>
  <si>
    <t>INICIAL</t>
  </si>
  <si>
    <t>MODIFICACIONES</t>
  </si>
  <si>
    <t>DEFINITIVO</t>
  </si>
  <si>
    <t>% ejec.</t>
  </si>
  <si>
    <t>Recaudo acum</t>
  </si>
  <si>
    <t>SALDO por RECAUDO</t>
  </si>
  <si>
    <t>Inicial</t>
  </si>
  <si>
    <t>modificaciones</t>
  </si>
  <si>
    <t>Vigente</t>
  </si>
  <si>
    <t>Part.</t>
  </si>
  <si>
    <t>% Ej.</t>
  </si>
  <si>
    <t>PARTICIPAC.</t>
  </si>
  <si>
    <t>TRANSFERENCIAS</t>
  </si>
  <si>
    <t>PART.</t>
  </si>
  <si>
    <t>PARTC.</t>
  </si>
  <si>
    <t>PARTIPAC.</t>
  </si>
  <si>
    <t>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</si>
</sst>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_-* #,##0_-;\-* #,##0_-;_-* &quot;-&quot;??_-;_-@_-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1" xfId="3" applyFill="1" applyBorder="1" applyAlignment="1">
      <alignment horizontal="right" vertical="center" wrapText="1"/>
    </xf>
    <xf numFmtId="164" fontId="0" fillId="0" borderId="0" xfId="1" applyNumberFormat="1" applyFont="1"/>
    <xf numFmtId="0" fontId="4" fillId="0" borderId="10" xfId="0" applyFont="1" applyFill="1" applyBorder="1" applyAlignment="1">
      <alignment horizontal="right" vertical="center" wrapText="1"/>
    </xf>
    <xf numFmtId="0" fontId="0" fillId="0" borderId="17" xfId="0" applyBorder="1"/>
    <xf numFmtId="165" fontId="4" fillId="0" borderId="18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165" fontId="4" fillId="0" borderId="2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0" fontId="7" fillId="0" borderId="0" xfId="0" applyFont="1"/>
    <xf numFmtId="166" fontId="0" fillId="0" borderId="0" xfId="1" applyNumberFormat="1" applyFont="1"/>
    <xf numFmtId="166" fontId="6" fillId="0" borderId="0" xfId="1" applyNumberFormat="1" applyFont="1"/>
    <xf numFmtId="16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1" xfId="3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166" fontId="8" fillId="0" borderId="0" xfId="1" applyNumberFormat="1" applyFont="1" applyAlignment="1">
      <alignment horizontal="left"/>
    </xf>
    <xf numFmtId="167" fontId="6" fillId="0" borderId="0" xfId="2" applyNumberFormat="1" applyFont="1"/>
    <xf numFmtId="43" fontId="6" fillId="0" borderId="0" xfId="1" applyNumberFormat="1" applyFont="1"/>
    <xf numFmtId="164" fontId="4" fillId="2" borderId="20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66" fontId="2" fillId="0" borderId="3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 wrapText="1"/>
    </xf>
    <xf numFmtId="164" fontId="4" fillId="0" borderId="21" xfId="1" applyNumberFormat="1" applyFont="1" applyBorder="1" applyAlignment="1">
      <alignment horizontal="center" vertical="center" wrapText="1"/>
    </xf>
    <xf numFmtId="166" fontId="6" fillId="0" borderId="26" xfId="1" applyNumberFormat="1" applyFont="1" applyBorder="1"/>
    <xf numFmtId="166" fontId="6" fillId="0" borderId="27" xfId="1" applyNumberFormat="1" applyFont="1" applyBorder="1"/>
    <xf numFmtId="167" fontId="6" fillId="0" borderId="27" xfId="2" applyNumberFormat="1" applyFont="1" applyBorder="1"/>
    <xf numFmtId="166" fontId="6" fillId="0" borderId="29" xfId="1" applyNumberFormat="1" applyFont="1" applyBorder="1"/>
    <xf numFmtId="166" fontId="6" fillId="0" borderId="0" xfId="1" applyNumberFormat="1" applyFont="1" applyBorder="1"/>
    <xf numFmtId="167" fontId="6" fillId="0" borderId="0" xfId="2" applyNumberFormat="1" applyFont="1" applyBorder="1"/>
    <xf numFmtId="166" fontId="6" fillId="0" borderId="31" xfId="1" applyNumberFormat="1" applyFont="1" applyBorder="1"/>
    <xf numFmtId="166" fontId="6" fillId="0" borderId="32" xfId="1" applyNumberFormat="1" applyFont="1" applyBorder="1"/>
    <xf numFmtId="167" fontId="6" fillId="0" borderId="32" xfId="2" applyNumberFormat="1" applyFont="1" applyBorder="1"/>
    <xf numFmtId="43" fontId="6" fillId="0" borderId="28" xfId="1" applyNumberFormat="1" applyFont="1" applyBorder="1"/>
    <xf numFmtId="43" fontId="6" fillId="0" borderId="30" xfId="1" applyNumberFormat="1" applyFont="1" applyBorder="1"/>
    <xf numFmtId="43" fontId="6" fillId="0" borderId="33" xfId="1" applyNumberFormat="1" applyFont="1" applyBorder="1"/>
    <xf numFmtId="43" fontId="6" fillId="0" borderId="0" xfId="1" applyNumberFormat="1" applyFont="1" applyBorder="1"/>
    <xf numFmtId="165" fontId="4" fillId="0" borderId="35" xfId="0" applyNumberFormat="1" applyFont="1" applyBorder="1" applyAlignment="1">
      <alignment horizontal="center" vertical="center" wrapText="1"/>
    </xf>
    <xf numFmtId="0" fontId="0" fillId="0" borderId="29" xfId="0" applyBorder="1"/>
    <xf numFmtId="0" fontId="0" fillId="0" borderId="0" xfId="0" applyBorder="1"/>
    <xf numFmtId="0" fontId="0" fillId="0" borderId="30" xfId="0" applyBorder="1"/>
    <xf numFmtId="166" fontId="2" fillId="0" borderId="31" xfId="0" applyNumberFormat="1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center" vertical="center"/>
    </xf>
    <xf numFmtId="166" fontId="0" fillId="0" borderId="29" xfId="1" applyNumberFormat="1" applyFont="1" applyBorder="1"/>
    <xf numFmtId="166" fontId="0" fillId="0" borderId="0" xfId="1" applyNumberFormat="1" applyFont="1" applyBorder="1"/>
    <xf numFmtId="166" fontId="0" fillId="0" borderId="31" xfId="1" applyNumberFormat="1" applyFont="1" applyBorder="1"/>
    <xf numFmtId="166" fontId="0" fillId="0" borderId="32" xfId="1" applyNumberFormat="1" applyFont="1" applyBorder="1"/>
    <xf numFmtId="166" fontId="2" fillId="0" borderId="29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164" fontId="4" fillId="7" borderId="21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5" fontId="4" fillId="0" borderId="25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43" fontId="0" fillId="0" borderId="0" xfId="1" applyNumberFormat="1" applyFont="1"/>
    <xf numFmtId="43" fontId="0" fillId="0" borderId="0" xfId="1" applyNumberFormat="1" applyFont="1" applyBorder="1"/>
    <xf numFmtId="43" fontId="0" fillId="0" borderId="32" xfId="1" applyNumberFormat="1" applyFont="1" applyBorder="1"/>
    <xf numFmtId="43" fontId="0" fillId="0" borderId="30" xfId="1" applyNumberFormat="1" applyFont="1" applyBorder="1"/>
    <xf numFmtId="43" fontId="0" fillId="0" borderId="33" xfId="1" applyNumberFormat="1" applyFont="1" applyBorder="1"/>
    <xf numFmtId="43" fontId="6" fillId="0" borderId="32" xfId="1" applyNumberFormat="1" applyFont="1" applyBorder="1"/>
    <xf numFmtId="43" fontId="6" fillId="0" borderId="27" xfId="1" applyNumberFormat="1" applyFont="1" applyBorder="1"/>
    <xf numFmtId="43" fontId="6" fillId="0" borderId="0" xfId="1" applyFont="1"/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34" xfId="0" applyNumberFormat="1" applyFont="1" applyFill="1" applyBorder="1" applyAlignment="1">
      <alignment horizontal="center"/>
    </xf>
    <xf numFmtId="3" fontId="5" fillId="5" borderId="16" xfId="0" applyNumberFormat="1" applyFont="1" applyFill="1" applyBorder="1" applyAlignment="1">
      <alignment horizontal="center"/>
    </xf>
    <xf numFmtId="3" fontId="5" fillId="5" borderId="14" xfId="0" applyNumberFormat="1" applyFont="1" applyFill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3" fontId="5" fillId="5" borderId="34" xfId="0" applyNumberFormat="1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libro"/>
      <sheetName val="todas"/>
      <sheetName val="SumarSi"/>
      <sheetName val="BuscarV"/>
      <sheetName val="2AC_111 00"/>
      <sheetName val="2EI_240 01"/>
      <sheetName val="2EI_260 01"/>
      <sheetName val="2EI_261 01"/>
      <sheetName val="2EI_262 01"/>
      <sheetName val="2EI_263 01"/>
      <sheetName val="2EI_264 01"/>
      <sheetName val="2EI_265 01"/>
      <sheetName val="2EP_200 01"/>
      <sheetName val="2EP_201 01"/>
      <sheetName val="2EP_203 01"/>
      <sheetName val="2EP_204 01"/>
      <sheetName val="2EP_206 01"/>
      <sheetName val="2EP_208 01"/>
      <sheetName val="2EP_211 01"/>
      <sheetName val="2EP_213 01"/>
      <sheetName val="2EP_214 01"/>
      <sheetName val="2EP_215 01"/>
      <sheetName val="2EP_216 01"/>
      <sheetName val="2EP_217 01"/>
      <sheetName val="2EP_218 01"/>
      <sheetName val="2EP_219 01"/>
      <sheetName val="2EP_220 01"/>
      <sheetName val="2EP_221 01"/>
      <sheetName val="2EP_222 01"/>
      <sheetName val="2EP_226 01"/>
      <sheetName val="2EP_227 01"/>
      <sheetName val="2EP_228 01"/>
      <sheetName val="2EP_230 01"/>
      <sheetName val="2EP_235 01"/>
      <sheetName val="2ES_401 01"/>
      <sheetName val="2ES_402 01"/>
      <sheetName val="2ES_403 01"/>
      <sheetName val="2ES_404 01"/>
      <sheetName val="2ES_405 01"/>
      <sheetName val="2ES_406 01"/>
      <sheetName val="2ES_407 01"/>
      <sheetName val="2ES_408 01"/>
      <sheetName val="2ES_409 01"/>
      <sheetName val="2ES_410 01"/>
      <sheetName val="2ES_411 01"/>
      <sheetName val="2ES_412 01"/>
      <sheetName val="2ES_413 01"/>
      <sheetName val="2ES_414 01"/>
      <sheetName val="2ES_415 01"/>
      <sheetName val="2ES_416 01"/>
      <sheetName val="2ES_417 01"/>
      <sheetName val="2ES_418 01"/>
      <sheetName val="2ES_419 01"/>
      <sheetName val="2ES_420 01"/>
      <sheetName val="2ES_421 01"/>
      <sheetName val="2ES_422 01"/>
      <sheetName val="2FD_001 01"/>
      <sheetName val="2FD_002 01"/>
      <sheetName val="2FD_003 01"/>
      <sheetName val="2FD_004 01"/>
      <sheetName val="2FD_005 01"/>
      <sheetName val="2FD_006 01"/>
      <sheetName val="2FD_007 01"/>
      <sheetName val="2FD_008 01"/>
      <sheetName val="2FD_009 01"/>
      <sheetName val="2FD_010 01"/>
      <sheetName val="2FD_011 01"/>
      <sheetName val="2FD_012 01"/>
      <sheetName val="2FD_013 01"/>
      <sheetName val="2FD_014 01"/>
      <sheetName val="2FD_015 01"/>
      <sheetName val="2FD_016 01"/>
      <sheetName val="2FD_017 01"/>
      <sheetName val="2FD_018 01"/>
      <sheetName val="2FD_019 01"/>
      <sheetName val="2FD_020 01"/>
      <sheetName val="3AC_100 01"/>
      <sheetName val="3AC_102 01"/>
      <sheetName val="3AC_104 01"/>
      <sheetName val="3AC_105 01"/>
      <sheetName val="3AC_110 01"/>
      <sheetName val="3AC_111 01"/>
      <sheetName val="3AC_111 02"/>
      <sheetName val="3AC_111 03"/>
      <sheetName val="3AC_111 04"/>
      <sheetName val="3AC_112 01"/>
      <sheetName val="3AC_113 01"/>
      <sheetName val="3AC_113 02"/>
      <sheetName val="3AC_114 01"/>
      <sheetName val="3AC_117 01"/>
      <sheetName val="3AC_118 01"/>
      <sheetName val="3AC_119 01"/>
      <sheetName val="3AC_120 01"/>
      <sheetName val="3AC_121 01"/>
      <sheetName val="3AC_122 01"/>
      <sheetName val="3AC_125 01"/>
      <sheetName val="3AC_126 01"/>
      <sheetName val="3AC_127 01"/>
      <sheetName val="3AC_131 01"/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CuadroGastos"/>
      <sheetName val="TablaGastos"/>
      <sheetName val="CtasGastos"/>
      <sheetName val="GASTOS"/>
      <sheetName val="Hoja2"/>
      <sheetName val="todas (2)"/>
      <sheetName val="9zdirEnti"/>
      <sheetName val="Indice"/>
      <sheetName val="INGRESOS"/>
      <sheetName val="ING_CUADRO"/>
      <sheetName val="ING_TABLA"/>
      <sheetName val="Hoja3"/>
      <sheetName val="CtasIngresos"/>
      <sheetName val="tb"/>
      <sheetName val="ENT"/>
      <sheetName val="Hoja1"/>
      <sheetName val="23,10,14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5">
          <cell r="M5" t="str">
            <v>hoja ING</v>
          </cell>
        </row>
      </sheetData>
      <sheetData sheetId="177"/>
      <sheetData sheetId="178">
        <row r="8">
          <cell r="A8" t="str">
            <v>2AC_100 01</v>
          </cell>
          <cell r="C8" t="str">
            <v>CONCEJO DE BOGOTA, D.C..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A9" t="str">
            <v>2AC_102 01</v>
          </cell>
          <cell r="C9" t="str">
            <v>PERSONERÍA DE BOGOTÁ.</v>
          </cell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A10" t="str">
            <v>2AC_104 01</v>
          </cell>
          <cell r="C10" t="str">
            <v>SECRETARÍA GENERAL DE LA ALCALDÍA MAYOR DE BOGOTÁ, D.C..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A11" t="str">
            <v>2AC_105 01</v>
          </cell>
          <cell r="C11" t="str">
            <v>VEEDURÍA DISTRITAL.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A12" t="str">
            <v>2AC_110 01</v>
          </cell>
          <cell r="C12" t="str">
            <v>SECRETARIA DE GOBIERNO.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A13" t="str">
            <v>2AC_111 00</v>
          </cell>
          <cell r="C13" t="str">
            <v>SECRETARIA DISTRITAL DE HACIENDA. ING</v>
          </cell>
          <cell r="D13">
            <v>7318011095000</v>
          </cell>
          <cell r="E13">
            <v>0</v>
          </cell>
          <cell r="F13">
            <v>7318011095000</v>
          </cell>
          <cell r="H13">
            <v>6150894134149.0996</v>
          </cell>
          <cell r="I13">
            <v>84.051445868286152</v>
          </cell>
          <cell r="J13">
            <v>1167116960850.9004</v>
          </cell>
          <cell r="K13">
            <v>15.948554131713848</v>
          </cell>
          <cell r="L13">
            <v>2318180785000</v>
          </cell>
          <cell r="M13">
            <v>0</v>
          </cell>
          <cell r="N13">
            <v>2318180785000</v>
          </cell>
          <cell r="P13">
            <v>1760245091153.8</v>
          </cell>
          <cell r="Q13">
            <v>75.932175028954873</v>
          </cell>
          <cell r="R13">
            <v>557935693846.19995</v>
          </cell>
          <cell r="S13">
            <v>24.067824971045127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5643117499000</v>
          </cell>
          <cell r="AC13">
            <v>200000000</v>
          </cell>
          <cell r="AD13">
            <v>5643317499000</v>
          </cell>
          <cell r="AF13">
            <v>2101118647570.3601</v>
          </cell>
          <cell r="AG13">
            <v>37.231976544695208</v>
          </cell>
          <cell r="AH13">
            <v>3542198851429.6396</v>
          </cell>
          <cell r="AI13">
            <v>62.768023455304785</v>
          </cell>
          <cell r="AJ13">
            <v>15279309379000</v>
          </cell>
          <cell r="AK13">
            <v>200000000</v>
          </cell>
          <cell r="AL13">
            <v>15279509379000</v>
          </cell>
          <cell r="AN13">
            <v>10012257872873.26</v>
          </cell>
          <cell r="AO13">
            <v>65.527351857475239</v>
          </cell>
          <cell r="AP13">
            <v>5267251506126.7402</v>
          </cell>
          <cell r="AQ13">
            <v>34.472648142524761</v>
          </cell>
        </row>
        <row r="14">
          <cell r="A14" t="str">
            <v>2AC_111 01</v>
          </cell>
          <cell r="C14" t="str">
            <v>SECRETARIA DISTRITAL DE HACIENDA. ING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15" t="str">
            <v>2AC_111 02</v>
          </cell>
          <cell r="C15" t="str">
            <v>SECRETARIA DISTRITAL DE HACIENDA. ING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A16" t="str">
            <v>2AC_111 03</v>
          </cell>
          <cell r="C16" t="str">
            <v>SECRETARIA DISTRITAL DE HACIENDA. ING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17" t="str">
            <v>2AC_111 04</v>
          </cell>
          <cell r="C17" t="str">
            <v>SECRETARIA DISTRITAL DE HACIENDA. ING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A18" t="str">
            <v>2AC_111 05</v>
          </cell>
          <cell r="C18" t="str">
            <v>SECRETARIA DISTRITAL DE HACIENDA. ING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</row>
        <row r="19">
          <cell r="A19" t="str">
            <v>2AC_112 01</v>
          </cell>
          <cell r="C19" t="str">
            <v>SECRETARIA DE EDUCACION DEL DISTRITO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</row>
        <row r="20">
          <cell r="A20" t="str">
            <v>2AC_113 01</v>
          </cell>
          <cell r="C20" t="str">
            <v>SECRETARIA DISTRITAL DE MOVILIDAD.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A21" t="str">
            <v>2AC_113 02</v>
          </cell>
          <cell r="C21" t="str">
            <v>SECRETARIA DISTRITAL DE MOVILIDAD.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2">
          <cell r="A22" t="str">
            <v>2AC_114 01</v>
          </cell>
          <cell r="C22" t="str">
            <v>SECRETARIA DISTRITAL DE SALUD.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</row>
        <row r="23">
          <cell r="A23" t="str">
            <v>2AC_117 01</v>
          </cell>
          <cell r="C23" t="str">
            <v>SECRETARIA DISTRITAL DE DESARROLLO ECONOMICO.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4">
          <cell r="A24" t="str">
            <v>2AC_118 01</v>
          </cell>
          <cell r="C24" t="str">
            <v>SECRETARIA DISTRITAL DEL HABITAT.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</row>
        <row r="25">
          <cell r="A25" t="str">
            <v>2AC_119 01</v>
          </cell>
          <cell r="C25" t="str">
            <v>SECRETARIA DISTRITAL DE CULTURA, RECREACION Y DEPORTE.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</row>
        <row r="26">
          <cell r="A26" t="str">
            <v>2AC_120 01</v>
          </cell>
          <cell r="C26" t="str">
            <v>SECRETARIA DISTRITAL DE PLANEACION.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  <row r="27">
          <cell r="A27" t="str">
            <v>2AC_121 01</v>
          </cell>
          <cell r="C27" t="str">
            <v>SECRETARÍA DISTRITAL DE LA MUJER.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</row>
        <row r="28">
          <cell r="A28" t="str">
            <v>2AC_122 01</v>
          </cell>
          <cell r="C28" t="str">
            <v>SECRETARIA DISTRITAL DE INTEGRACION SOCIAL.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</row>
        <row r="29">
          <cell r="A29" t="str">
            <v>2AC_125 01</v>
          </cell>
          <cell r="C29" t="str">
            <v>DEPARTAMENTO ADMINISTRATIVOSERVICIO CIVIL DISTRITAL -DASCD..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</row>
        <row r="30">
          <cell r="A30" t="str">
            <v>2AC_126 01</v>
          </cell>
          <cell r="C30" t="str">
            <v>SECRETARIA DISTRITAL DE AMBIENTE.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A31" t="str">
            <v>2AC_127 01</v>
          </cell>
          <cell r="C31" t="str">
            <v>DEPARTAMENTO ADMINISTRATIVO DE LA DEFENSORIA DEL ESPACIO PUBLICO-DADEP..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</row>
        <row r="32">
          <cell r="A32" t="str">
            <v>2AC_131 01</v>
          </cell>
          <cell r="C32" t="str">
            <v>UNIDAD ADMINISTRATIVA ESPECIAL CUERPO OFICIAL DE BOMBEROS.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</row>
        <row r="33">
          <cell r="A33" t="str">
            <v>2EI_240 01</v>
          </cell>
          <cell r="C33" t="str">
            <v>LOTERIA DE BOGOTA, D.C..</v>
          </cell>
          <cell r="D33">
            <v>61404377000</v>
          </cell>
          <cell r="E33">
            <v>29212000</v>
          </cell>
          <cell r="F33">
            <v>61433589000</v>
          </cell>
          <cell r="H33">
            <v>40272715476</v>
          </cell>
          <cell r="I33">
            <v>65.554879881753294</v>
          </cell>
          <cell r="J33">
            <v>21160873524</v>
          </cell>
          <cell r="K33">
            <v>34.445120118246713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1240000000</v>
          </cell>
          <cell r="U33">
            <v>0</v>
          </cell>
          <cell r="V33">
            <v>1240000000</v>
          </cell>
          <cell r="X33">
            <v>850993302.53999996</v>
          </cell>
          <cell r="Y33">
            <v>68.628492140322578</v>
          </cell>
          <cell r="Z33">
            <v>389006697.46000004</v>
          </cell>
          <cell r="AA33">
            <v>31.371507859677422</v>
          </cell>
          <cell r="AB33">
            <v>0</v>
          </cell>
          <cell r="AC33">
            <v>0</v>
          </cell>
          <cell r="AD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66226849000</v>
          </cell>
          <cell r="AK33">
            <v>-1200569000</v>
          </cell>
          <cell r="AL33">
            <v>65026280000</v>
          </cell>
          <cell r="AN33">
            <v>43476399778.540001</v>
          </cell>
          <cell r="AO33">
            <v>66.859736984093203</v>
          </cell>
          <cell r="AP33">
            <v>21549880221.459999</v>
          </cell>
          <cell r="AQ33">
            <v>33.140263015906797</v>
          </cell>
        </row>
        <row r="34">
          <cell r="A34" t="str">
            <v>2EI_260 01</v>
          </cell>
          <cell r="C34" t="str">
            <v>CANAL CAPITAL LTDA...</v>
          </cell>
          <cell r="D34">
            <v>9244000000</v>
          </cell>
          <cell r="E34">
            <v>2042041852</v>
          </cell>
          <cell r="F34">
            <v>11286041852</v>
          </cell>
          <cell r="H34">
            <v>8471604956</v>
          </cell>
          <cell r="I34">
            <v>75.062675356805869</v>
          </cell>
          <cell r="J34">
            <v>2814436896</v>
          </cell>
          <cell r="K34">
            <v>24.937324643194138</v>
          </cell>
          <cell r="L34">
            <v>19227412000</v>
          </cell>
          <cell r="M34">
            <v>734858759</v>
          </cell>
          <cell r="N34">
            <v>19962270759</v>
          </cell>
          <cell r="P34">
            <v>19254273459</v>
          </cell>
          <cell r="Q34">
            <v>96.453322828111638</v>
          </cell>
          <cell r="R34">
            <v>707997300</v>
          </cell>
          <cell r="S34">
            <v>3.5466771718883692</v>
          </cell>
          <cell r="T34">
            <v>4290000000</v>
          </cell>
          <cell r="U34">
            <v>-60000000</v>
          </cell>
          <cell r="V34">
            <v>4230000000</v>
          </cell>
          <cell r="X34">
            <v>4509066403</v>
          </cell>
          <cell r="Y34">
            <v>106.59731449172575</v>
          </cell>
          <cell r="Z34">
            <v>-279066403</v>
          </cell>
          <cell r="AA34">
            <v>-6.5973144917257684</v>
          </cell>
          <cell r="AB34">
            <v>0</v>
          </cell>
          <cell r="AC34">
            <v>0</v>
          </cell>
          <cell r="AD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32761412000</v>
          </cell>
          <cell r="AK34">
            <v>2716900611</v>
          </cell>
          <cell r="AL34">
            <v>35478312611</v>
          </cell>
          <cell r="AN34">
            <v>32234944818</v>
          </cell>
          <cell r="AO34">
            <v>90.858167837456847</v>
          </cell>
          <cell r="AP34">
            <v>3243367793</v>
          </cell>
          <cell r="AQ34">
            <v>9.1418321625431496</v>
          </cell>
        </row>
        <row r="35">
          <cell r="A35" t="str">
            <v>2EI_261 01</v>
          </cell>
          <cell r="C35" t="str">
            <v>METROVIVIENDA..</v>
          </cell>
          <cell r="D35">
            <v>88932390483</v>
          </cell>
          <cell r="E35">
            <v>0</v>
          </cell>
          <cell r="F35">
            <v>88932390483</v>
          </cell>
          <cell r="H35">
            <v>56294626604</v>
          </cell>
          <cell r="I35">
            <v>63.300476123782012</v>
          </cell>
          <cell r="J35">
            <v>32637763879</v>
          </cell>
          <cell r="K35">
            <v>36.699523876217988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107871842353</v>
          </cell>
          <cell r="AK35">
            <v>8522295798</v>
          </cell>
          <cell r="AL35">
            <v>116394138151</v>
          </cell>
          <cell r="AN35">
            <v>71199540049</v>
          </cell>
          <cell r="AO35">
            <v>61.171070279013264</v>
          </cell>
          <cell r="AP35">
            <v>32637763879</v>
          </cell>
          <cell r="AQ35">
            <v>28.040728165071766</v>
          </cell>
        </row>
        <row r="36">
          <cell r="A36" t="str">
            <v>2EI_262 01</v>
          </cell>
          <cell r="C36" t="str">
            <v>EMPRESA DE TRANSPORTE DEL TERCER MILENIO -TRANSMILENIO S.A..</v>
          </cell>
          <cell r="D36">
            <v>135770554613</v>
          </cell>
          <cell r="E36">
            <v>0</v>
          </cell>
          <cell r="F36">
            <v>135770554613</v>
          </cell>
          <cell r="H36">
            <v>87095344549.259995</v>
          </cell>
          <cell r="I36">
            <v>64.148920064086283</v>
          </cell>
          <cell r="J36">
            <v>48675210063.740005</v>
          </cell>
          <cell r="K36">
            <v>35.85107993591371</v>
          </cell>
          <cell r="L36">
            <v>3668209793382</v>
          </cell>
          <cell r="M36">
            <v>236273214460</v>
          </cell>
          <cell r="N36">
            <v>3904483007842</v>
          </cell>
          <cell r="P36">
            <v>922788830184</v>
          </cell>
          <cell r="Q36">
            <v>23.634084930850385</v>
          </cell>
          <cell r="R36">
            <v>2981694177658</v>
          </cell>
          <cell r="S36">
            <v>76.365915069149608</v>
          </cell>
          <cell r="T36">
            <v>22000000000</v>
          </cell>
          <cell r="U36">
            <v>86413255402</v>
          </cell>
          <cell r="V36">
            <v>108413255402</v>
          </cell>
          <cell r="X36">
            <v>9877893143.0599995</v>
          </cell>
          <cell r="Y36">
            <v>9.1113333940876871</v>
          </cell>
          <cell r="Z36">
            <v>98535362258.940002</v>
          </cell>
          <cell r="AA36">
            <v>90.88866660591232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4347989825903</v>
          </cell>
          <cell r="AK36">
            <v>187299960266</v>
          </cell>
          <cell r="AL36">
            <v>4535289786169</v>
          </cell>
          <cell r="AN36">
            <v>1406385036188.3201</v>
          </cell>
          <cell r="AO36">
            <v>31.009816406380203</v>
          </cell>
          <cell r="AP36">
            <v>3128904749980.6802</v>
          </cell>
          <cell r="AQ36">
            <v>68.990183593619804</v>
          </cell>
        </row>
        <row r="37">
          <cell r="A37" t="str">
            <v>2EI_263 01</v>
          </cell>
          <cell r="C37" t="str">
            <v>EMPRESA DE RENOVACION URBANA - ERU..</v>
          </cell>
          <cell r="D37">
            <v>11300000000</v>
          </cell>
          <cell r="E37">
            <v>14595000000</v>
          </cell>
          <cell r="F37">
            <v>25895000000</v>
          </cell>
          <cell r="H37">
            <v>50910605172</v>
          </cell>
          <cell r="I37">
            <v>196.60399757482139</v>
          </cell>
          <cell r="J37">
            <v>-25015605172</v>
          </cell>
          <cell r="K37">
            <v>-96.603997574821392</v>
          </cell>
          <cell r="L37">
            <v>0</v>
          </cell>
          <cell r="M37">
            <v>9929074650</v>
          </cell>
          <cell r="N37">
            <v>9929074650</v>
          </cell>
          <cell r="P37">
            <v>0</v>
          </cell>
          <cell r="Q37">
            <v>0</v>
          </cell>
          <cell r="R37">
            <v>9929074650</v>
          </cell>
          <cell r="S37">
            <v>100</v>
          </cell>
          <cell r="T37">
            <v>183320000000</v>
          </cell>
          <cell r="U37">
            <v>7070925350</v>
          </cell>
          <cell r="V37">
            <v>190390925350</v>
          </cell>
          <cell r="X37">
            <v>23526886734.91</v>
          </cell>
          <cell r="Y37">
            <v>12.357147112794365</v>
          </cell>
          <cell r="Z37">
            <v>166864038615.09</v>
          </cell>
          <cell r="AA37">
            <v>87.642852887205635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205532544504</v>
          </cell>
          <cell r="AK37">
            <v>31921120662</v>
          </cell>
          <cell r="AL37">
            <v>237453665166</v>
          </cell>
          <cell r="AN37">
            <v>85676157072.910004</v>
          </cell>
          <cell r="AO37">
            <v>36.081210628193588</v>
          </cell>
          <cell r="AP37">
            <v>151777508093.09</v>
          </cell>
          <cell r="AQ37">
            <v>63.918789371806419</v>
          </cell>
        </row>
        <row r="38">
          <cell r="A38" t="str">
            <v>2EI_264 01</v>
          </cell>
          <cell r="C38" t="str">
            <v>AGUAS DE BOGOTA S.A. E.S.P..</v>
          </cell>
          <cell r="D38">
            <v>153416571820</v>
          </cell>
          <cell r="E38">
            <v>19382969</v>
          </cell>
          <cell r="F38">
            <v>153435954789</v>
          </cell>
          <cell r="H38">
            <v>98258437107.350006</v>
          </cell>
          <cell r="I38">
            <v>64.038730193631423</v>
          </cell>
          <cell r="J38">
            <v>55177517681.649994</v>
          </cell>
          <cell r="K38">
            <v>35.96126980636857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42255399</v>
          </cell>
          <cell r="U38">
            <v>0</v>
          </cell>
          <cell r="V38">
            <v>42255399</v>
          </cell>
          <cell r="X38">
            <v>145114202.38999999</v>
          </cell>
          <cell r="Y38">
            <v>343.42168296647719</v>
          </cell>
          <cell r="Z38">
            <v>-102858803.38999999</v>
          </cell>
          <cell r="AA38">
            <v>-243.42168296647722</v>
          </cell>
          <cell r="AB38">
            <v>0</v>
          </cell>
          <cell r="AC38">
            <v>0</v>
          </cell>
          <cell r="AD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153458827219</v>
          </cell>
          <cell r="AK38">
            <v>8889890867</v>
          </cell>
          <cell r="AL38">
            <v>162348718086</v>
          </cell>
          <cell r="AN38">
            <v>107274059207.74001</v>
          </cell>
          <cell r="AO38">
            <v>66.076320449240853</v>
          </cell>
          <cell r="AP38">
            <v>55074658878.259995</v>
          </cell>
          <cell r="AQ38">
            <v>33.923679550759147</v>
          </cell>
        </row>
        <row r="39">
          <cell r="A39" t="str">
            <v>2EI_265 01</v>
          </cell>
          <cell r="C39" t="str">
            <v>EMPRESA DE ACUEDUCTO Y ALCANTARILLADO DE BOGOTA -EAAB ESP-.</v>
          </cell>
          <cell r="D39">
            <v>1288277213000</v>
          </cell>
          <cell r="E39">
            <v>95057881460</v>
          </cell>
          <cell r="F39">
            <v>1383335094460</v>
          </cell>
          <cell r="H39">
            <v>1118665780780</v>
          </cell>
          <cell r="I39">
            <v>80.867302887062479</v>
          </cell>
          <cell r="J39">
            <v>264669313680</v>
          </cell>
          <cell r="K39">
            <v>19.132697112937525</v>
          </cell>
          <cell r="L39">
            <v>266119361000</v>
          </cell>
          <cell r="M39">
            <v>11789809269</v>
          </cell>
          <cell r="N39">
            <v>277909170269</v>
          </cell>
          <cell r="P39">
            <v>140765122208</v>
          </cell>
          <cell r="Q39">
            <v>50.651485185518531</v>
          </cell>
          <cell r="R39">
            <v>137144048061</v>
          </cell>
          <cell r="S39">
            <v>49.348514814481469</v>
          </cell>
          <cell r="T39">
            <v>119675727000</v>
          </cell>
          <cell r="U39">
            <v>120466282112</v>
          </cell>
          <cell r="V39">
            <v>240142009112</v>
          </cell>
          <cell r="X39">
            <v>222359055168</v>
          </cell>
          <cell r="Y39">
            <v>92.594817537440449</v>
          </cell>
          <cell r="Z39">
            <v>17782953944</v>
          </cell>
          <cell r="AA39">
            <v>7.4051824625595577</v>
          </cell>
          <cell r="AB39">
            <v>0</v>
          </cell>
          <cell r="AC39">
            <v>0</v>
          </cell>
          <cell r="AD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2398011840000</v>
          </cell>
          <cell r="AK39">
            <v>151977417961</v>
          </cell>
          <cell r="AL39">
            <v>2549989257961</v>
          </cell>
          <cell r="AN39">
            <v>2130392942276</v>
          </cell>
          <cell r="AO39">
            <v>83.545173205140728</v>
          </cell>
          <cell r="AP39">
            <v>419596315685</v>
          </cell>
          <cell r="AQ39">
            <v>16.454826794859283</v>
          </cell>
        </row>
        <row r="40">
          <cell r="A40" t="str">
            <v>2EP_200 01</v>
          </cell>
          <cell r="C40" t="str">
            <v>INSTITUTO PARA LA ECONOMIA SOCIAL-IPES.</v>
          </cell>
          <cell r="D40">
            <v>6620525000</v>
          </cell>
          <cell r="E40">
            <v>2300000000</v>
          </cell>
          <cell r="F40">
            <v>8920525000</v>
          </cell>
          <cell r="H40">
            <v>6180556935</v>
          </cell>
          <cell r="I40">
            <v>69.284677022933067</v>
          </cell>
          <cell r="J40">
            <v>2739968065</v>
          </cell>
          <cell r="K40">
            <v>30.715322977066933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952300000</v>
          </cell>
          <cell r="AC40">
            <v>0</v>
          </cell>
          <cell r="AD40">
            <v>952300000</v>
          </cell>
          <cell r="AF40">
            <v>1135237214</v>
          </cell>
          <cell r="AG40">
            <v>119.21004032342751</v>
          </cell>
          <cell r="AH40">
            <v>-182937214</v>
          </cell>
          <cell r="AI40">
            <v>-19.210040323427492</v>
          </cell>
          <cell r="AJ40">
            <v>49814070000</v>
          </cell>
          <cell r="AK40">
            <v>2300000000</v>
          </cell>
          <cell r="AL40">
            <v>52114070000</v>
          </cell>
          <cell r="AN40">
            <v>7315794149</v>
          </cell>
          <cell r="AO40">
            <v>14.038040300824711</v>
          </cell>
          <cell r="AP40">
            <v>2557030851</v>
          </cell>
          <cell r="AQ40">
            <v>4.9066036312266537</v>
          </cell>
        </row>
        <row r="41">
          <cell r="A41" t="str">
            <v>2EP_201 01</v>
          </cell>
          <cell r="C41" t="str">
            <v>FONDO FINANCIERO DISTRITAL DE SALUD - FFDS.</v>
          </cell>
          <cell r="D41">
            <v>187674723000</v>
          </cell>
          <cell r="E41">
            <v>0</v>
          </cell>
          <cell r="F41">
            <v>187674723000</v>
          </cell>
          <cell r="H41">
            <v>157503457921</v>
          </cell>
          <cell r="I41">
            <v>83.923639477544342</v>
          </cell>
          <cell r="J41">
            <v>30171265079</v>
          </cell>
          <cell r="K41">
            <v>16.076360522455655</v>
          </cell>
          <cell r="L41">
            <v>523578319000</v>
          </cell>
          <cell r="M41">
            <v>0</v>
          </cell>
          <cell r="N41">
            <v>523578319000</v>
          </cell>
          <cell r="P41">
            <v>358139820797</v>
          </cell>
          <cell r="Q41">
            <v>68.402339783859532</v>
          </cell>
          <cell r="R41">
            <v>165438498203</v>
          </cell>
          <cell r="S41">
            <v>31.597660216140461</v>
          </cell>
          <cell r="T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405262584000</v>
          </cell>
          <cell r="AC41">
            <v>0</v>
          </cell>
          <cell r="AD41">
            <v>405262584000</v>
          </cell>
          <cell r="AF41">
            <v>74109999461</v>
          </cell>
          <cell r="AG41">
            <v>18.286908880046031</v>
          </cell>
          <cell r="AH41">
            <v>331152584539</v>
          </cell>
          <cell r="AI41">
            <v>81.713091119953972</v>
          </cell>
          <cell r="AJ41">
            <v>2169813616000</v>
          </cell>
          <cell r="AK41">
            <v>0</v>
          </cell>
          <cell r="AL41">
            <v>2169813616000</v>
          </cell>
          <cell r="AN41">
            <v>589753278179</v>
          </cell>
          <cell r="AO41">
            <v>27.179904938848903</v>
          </cell>
          <cell r="AP41">
            <v>526762347821</v>
          </cell>
          <cell r="AQ41">
            <v>24.276847741055008</v>
          </cell>
        </row>
        <row r="42">
          <cell r="A42" t="str">
            <v>2EP_203 01</v>
          </cell>
          <cell r="C42" t="str">
            <v>FONDO PARA LA PREVENCION Y ATENCION DE EMERGENCIAS - FOPAE-DPAE..</v>
          </cell>
          <cell r="D42">
            <v>0</v>
          </cell>
          <cell r="E42">
            <v>6795000000</v>
          </cell>
          <cell r="F42">
            <v>6795000000</v>
          </cell>
          <cell r="H42">
            <v>6795000000</v>
          </cell>
          <cell r="I42">
            <v>100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22180702000</v>
          </cell>
          <cell r="AK42">
            <v>6795000000</v>
          </cell>
          <cell r="AL42">
            <v>28975702000</v>
          </cell>
          <cell r="AN42">
            <v>6795000000</v>
          </cell>
          <cell r="AO42">
            <v>23.450682920469017</v>
          </cell>
          <cell r="AP42">
            <v>0</v>
          </cell>
          <cell r="AQ42">
            <v>0</v>
          </cell>
        </row>
        <row r="43">
          <cell r="A43" t="str">
            <v>2EP_204 01</v>
          </cell>
          <cell r="C43" t="str">
            <v>INSTITUTO DE DESARROLLO URBANO - IDU.</v>
          </cell>
          <cell r="D43">
            <v>116783237000</v>
          </cell>
          <cell r="E43">
            <v>0</v>
          </cell>
          <cell r="F43">
            <v>116783237000</v>
          </cell>
          <cell r="H43">
            <v>129567126722.85001</v>
          </cell>
          <cell r="I43">
            <v>110.9466821191555</v>
          </cell>
          <cell r="J43">
            <v>-12783889722.850006</v>
          </cell>
          <cell r="K43">
            <v>-10.946682119155513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226984323000</v>
          </cell>
          <cell r="AC43">
            <v>0</v>
          </cell>
          <cell r="AD43">
            <v>226984323000</v>
          </cell>
          <cell r="AF43">
            <v>224937105835.19</v>
          </cell>
          <cell r="AG43">
            <v>99.098079930035524</v>
          </cell>
          <cell r="AH43">
            <v>2047217164.8099976</v>
          </cell>
          <cell r="AI43">
            <v>0.90192006996447827</v>
          </cell>
          <cell r="AJ43">
            <v>845433820000</v>
          </cell>
          <cell r="AK43">
            <v>0</v>
          </cell>
          <cell r="AL43">
            <v>845433820000</v>
          </cell>
          <cell r="AN43">
            <v>354504232558.04004</v>
          </cell>
          <cell r="AO43">
            <v>41.931636063250934</v>
          </cell>
          <cell r="AP43">
            <v>-10736672558.040009</v>
          </cell>
          <cell r="AQ43">
            <v>-1.2699601440169508</v>
          </cell>
        </row>
        <row r="44">
          <cell r="A44" t="str">
            <v>2EP_206 01</v>
          </cell>
          <cell r="C44" t="str">
            <v>FONDO DE PRESTACIONES ECONÓMICAS, CESANTÍAS Y PENSIONES - FONCEP.</v>
          </cell>
          <cell r="D44">
            <v>13793623000</v>
          </cell>
          <cell r="E44">
            <v>0</v>
          </cell>
          <cell r="F44">
            <v>13793623000</v>
          </cell>
          <cell r="H44">
            <v>13729335396</v>
          </cell>
          <cell r="I44">
            <v>99.53393242660033</v>
          </cell>
          <cell r="J44">
            <v>64287604</v>
          </cell>
          <cell r="K44">
            <v>0.46606757339967897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83252596000</v>
          </cell>
          <cell r="AC44">
            <v>0</v>
          </cell>
          <cell r="AD44">
            <v>83252596000</v>
          </cell>
          <cell r="AF44">
            <v>97607816</v>
          </cell>
          <cell r="AG44">
            <v>0.1172429698168211</v>
          </cell>
          <cell r="AH44">
            <v>83154988184</v>
          </cell>
          <cell r="AI44">
            <v>99.882757030183171</v>
          </cell>
          <cell r="AJ44">
            <v>639813005000</v>
          </cell>
          <cell r="AK44">
            <v>0</v>
          </cell>
          <cell r="AL44">
            <v>639813005000</v>
          </cell>
          <cell r="AN44">
            <v>13826943212</v>
          </cell>
          <cell r="AO44">
            <v>2.16109130385682</v>
          </cell>
          <cell r="AP44">
            <v>83219275788</v>
          </cell>
          <cell r="AQ44">
            <v>13.006812168189674</v>
          </cell>
        </row>
        <row r="45">
          <cell r="A45" t="str">
            <v>2EP_208 01</v>
          </cell>
          <cell r="C45" t="str">
            <v>CAJA DE VIVIENDA POPULAR.</v>
          </cell>
          <cell r="D45">
            <v>905627000</v>
          </cell>
          <cell r="E45">
            <v>11429025394</v>
          </cell>
          <cell r="F45">
            <v>12334652394</v>
          </cell>
          <cell r="H45">
            <v>11129138195</v>
          </cell>
          <cell r="I45">
            <v>90.2266058216087</v>
          </cell>
          <cell r="J45">
            <v>1205514199</v>
          </cell>
          <cell r="K45">
            <v>9.7733941783913085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23610516000</v>
          </cell>
          <cell r="AC45">
            <v>0</v>
          </cell>
          <cell r="AD45">
            <v>23610516000</v>
          </cell>
          <cell r="AF45">
            <v>22758911649</v>
          </cell>
          <cell r="AG45">
            <v>96.393114191151099</v>
          </cell>
          <cell r="AH45">
            <v>851604351</v>
          </cell>
          <cell r="AI45">
            <v>3.6068858088489044</v>
          </cell>
          <cell r="AJ45">
            <v>113632442000</v>
          </cell>
          <cell r="AK45">
            <v>11429025394</v>
          </cell>
          <cell r="AL45">
            <v>125061467394</v>
          </cell>
          <cell r="AN45">
            <v>33888049844</v>
          </cell>
          <cell r="AO45">
            <v>27.097115162768215</v>
          </cell>
          <cell r="AP45">
            <v>2057118550</v>
          </cell>
          <cell r="AQ45">
            <v>1.6448859851605206</v>
          </cell>
        </row>
        <row r="46">
          <cell r="A46" t="str">
            <v>2EP_211 01</v>
          </cell>
          <cell r="C46" t="str">
            <v>INSTITUTO DISTRITAL PARA LA RECREACION Y EL DEPORTE - IDRD.</v>
          </cell>
          <cell r="D46">
            <v>57178372000</v>
          </cell>
          <cell r="E46">
            <v>0</v>
          </cell>
          <cell r="F46">
            <v>57178372000</v>
          </cell>
          <cell r="H46">
            <v>53671215719</v>
          </cell>
          <cell r="I46">
            <v>93.866288671177983</v>
          </cell>
          <cell r="J46">
            <v>3507156281</v>
          </cell>
          <cell r="K46">
            <v>6.1337113288220237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67525950000</v>
          </cell>
          <cell r="AC46">
            <v>0</v>
          </cell>
          <cell r="AD46">
            <v>67525950000</v>
          </cell>
          <cell r="AF46">
            <v>67699828884</v>
          </cell>
          <cell r="AG46">
            <v>100.25749935247117</v>
          </cell>
          <cell r="AH46">
            <v>-173878884</v>
          </cell>
          <cell r="AI46">
            <v>-0.25749935247116107</v>
          </cell>
          <cell r="AJ46">
            <v>245823532000</v>
          </cell>
          <cell r="AK46">
            <v>0</v>
          </cell>
          <cell r="AL46">
            <v>245823532000</v>
          </cell>
          <cell r="AN46">
            <v>121371044603</v>
          </cell>
          <cell r="AO46">
            <v>49.373240883627041</v>
          </cell>
          <cell r="AP46">
            <v>3333277397</v>
          </cell>
          <cell r="AQ46">
            <v>1.3559635116625044</v>
          </cell>
        </row>
        <row r="47">
          <cell r="A47" t="str">
            <v>2EP_213 01</v>
          </cell>
          <cell r="C47" t="str">
            <v>INSTITUTO DISTRITAL DEL PATRIMONIO CULTURAL -IDPC.</v>
          </cell>
          <cell r="D47">
            <v>7013243000</v>
          </cell>
          <cell r="E47">
            <v>1720736176</v>
          </cell>
          <cell r="F47">
            <v>8733979176</v>
          </cell>
          <cell r="H47">
            <v>6516303886</v>
          </cell>
          <cell r="I47">
            <v>74.608649215767258</v>
          </cell>
          <cell r="J47">
            <v>2217675290</v>
          </cell>
          <cell r="K47">
            <v>25.391350784232735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1510658000</v>
          </cell>
          <cell r="AC47">
            <v>329156009</v>
          </cell>
          <cell r="AD47">
            <v>1839814009</v>
          </cell>
          <cell r="AF47">
            <v>1280208598</v>
          </cell>
          <cell r="AG47">
            <v>69.583587891899782</v>
          </cell>
          <cell r="AH47">
            <v>559605411</v>
          </cell>
          <cell r="AI47">
            <v>30.416412108100214</v>
          </cell>
          <cell r="AJ47">
            <v>31905699000</v>
          </cell>
          <cell r="AK47">
            <v>2049892185</v>
          </cell>
          <cell r="AL47">
            <v>33955591185</v>
          </cell>
          <cell r="AN47">
            <v>7796512484</v>
          </cell>
          <cell r="AO47">
            <v>22.960909269764493</v>
          </cell>
          <cell r="AP47">
            <v>2777280701</v>
          </cell>
          <cell r="AQ47">
            <v>8.1791557857690123</v>
          </cell>
        </row>
        <row r="48">
          <cell r="A48" t="str">
            <v>2EP_214 01</v>
          </cell>
          <cell r="C48" t="str">
            <v>INSTITUTO DISTRITAL PARA LA PROTECCION DE JUVENTUD Y LA NIÑEZ DESAMPARADA-IDIPRON..</v>
          </cell>
          <cell r="D48">
            <v>31937476000</v>
          </cell>
          <cell r="E48">
            <v>0</v>
          </cell>
          <cell r="F48">
            <v>31937476000</v>
          </cell>
          <cell r="H48">
            <v>20621357350</v>
          </cell>
          <cell r="I48">
            <v>64.567899323039796</v>
          </cell>
          <cell r="J48">
            <v>11316118650</v>
          </cell>
          <cell r="K48">
            <v>35.432100676960196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12056435000</v>
          </cell>
          <cell r="AC48">
            <v>0</v>
          </cell>
          <cell r="AD48">
            <v>12056435000</v>
          </cell>
          <cell r="AF48">
            <v>4129295635</v>
          </cell>
          <cell r="AG48">
            <v>34.249723363498411</v>
          </cell>
          <cell r="AH48">
            <v>7927139365</v>
          </cell>
          <cell r="AI48">
            <v>65.750276636501582</v>
          </cell>
          <cell r="AJ48">
            <v>143835377000</v>
          </cell>
          <cell r="AK48">
            <v>0</v>
          </cell>
          <cell r="AL48">
            <v>143835377000</v>
          </cell>
          <cell r="AN48">
            <v>24750652985</v>
          </cell>
          <cell r="AO48">
            <v>17.20762548215103</v>
          </cell>
          <cell r="AP48">
            <v>19243258015</v>
          </cell>
          <cell r="AQ48">
            <v>13.378668319547005</v>
          </cell>
        </row>
        <row r="49">
          <cell r="A49" t="str">
            <v>2EP_215 01</v>
          </cell>
          <cell r="C49" t="str">
            <v>FUNDACION GILBERTO ALZATE AVENDAÑO..</v>
          </cell>
          <cell r="D49">
            <v>161335000</v>
          </cell>
          <cell r="E49">
            <v>0</v>
          </cell>
          <cell r="F49">
            <v>161335000</v>
          </cell>
          <cell r="H49">
            <v>134533781</v>
          </cell>
          <cell r="I49">
            <v>83.387845786717079</v>
          </cell>
          <cell r="J49">
            <v>26801219</v>
          </cell>
          <cell r="K49">
            <v>16.612154213282921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171870000</v>
          </cell>
          <cell r="AC49">
            <v>0</v>
          </cell>
          <cell r="AD49">
            <v>171870000</v>
          </cell>
          <cell r="AF49">
            <v>171870000</v>
          </cell>
          <cell r="AG49">
            <v>100</v>
          </cell>
          <cell r="AH49">
            <v>0</v>
          </cell>
          <cell r="AI49">
            <v>0</v>
          </cell>
          <cell r="AJ49">
            <v>7305761000</v>
          </cell>
          <cell r="AK49">
            <v>0</v>
          </cell>
          <cell r="AL49">
            <v>7305761000</v>
          </cell>
          <cell r="AN49">
            <v>306403781</v>
          </cell>
          <cell r="AO49">
            <v>4.194002253837759</v>
          </cell>
          <cell r="AP49">
            <v>26801219</v>
          </cell>
          <cell r="AQ49">
            <v>0.36685047594631143</v>
          </cell>
        </row>
        <row r="50">
          <cell r="A50" t="str">
            <v>2EP_216 01</v>
          </cell>
          <cell r="C50" t="str">
            <v>ORQUESTA FILARMONICA DE BOGOTA, D.C..</v>
          </cell>
          <cell r="D50">
            <v>180000000</v>
          </cell>
          <cell r="E50">
            <v>0</v>
          </cell>
          <cell r="F50">
            <v>180000000</v>
          </cell>
          <cell r="H50">
            <v>185047701</v>
          </cell>
          <cell r="I50">
            <v>102.80427833333334</v>
          </cell>
          <cell r="J50">
            <v>-5047701</v>
          </cell>
          <cell r="K50">
            <v>-2.8042783333333334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66917000</v>
          </cell>
          <cell r="AC50">
            <v>299947433</v>
          </cell>
          <cell r="AD50">
            <v>366864433</v>
          </cell>
          <cell r="AF50">
            <v>310250866</v>
          </cell>
          <cell r="AG50">
            <v>84.56825957832767</v>
          </cell>
          <cell r="AH50">
            <v>56613567</v>
          </cell>
          <cell r="AI50">
            <v>15.43174042167233</v>
          </cell>
          <cell r="AJ50">
            <v>48284394000</v>
          </cell>
          <cell r="AK50">
            <v>299947433</v>
          </cell>
          <cell r="AL50">
            <v>48584341433</v>
          </cell>
          <cell r="AN50">
            <v>495298567</v>
          </cell>
          <cell r="AO50">
            <v>1.019461316941054</v>
          </cell>
          <cell r="AP50">
            <v>51565866</v>
          </cell>
          <cell r="AQ50">
            <v>0.10613680144478579</v>
          </cell>
        </row>
        <row r="51">
          <cell r="A51" t="str">
            <v>2EP_217 01</v>
          </cell>
          <cell r="C51" t="str">
            <v>FONDO DE VIGILANCIA Y SEGURIDAD DE BOGOTA, D.C..</v>
          </cell>
          <cell r="D51">
            <v>162000000</v>
          </cell>
          <cell r="E51">
            <v>0</v>
          </cell>
          <cell r="F51">
            <v>162000000</v>
          </cell>
          <cell r="H51">
            <v>232094208</v>
          </cell>
          <cell r="I51">
            <v>143.26802962962964</v>
          </cell>
          <cell r="J51">
            <v>-70094208</v>
          </cell>
          <cell r="K51">
            <v>-43.268029629629631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17977144000</v>
          </cell>
          <cell r="AC51">
            <v>0</v>
          </cell>
          <cell r="AD51">
            <v>17977144000</v>
          </cell>
          <cell r="AF51">
            <v>16014299675</v>
          </cell>
          <cell r="AG51">
            <v>89.081445167263496</v>
          </cell>
          <cell r="AH51">
            <v>1962844325</v>
          </cell>
          <cell r="AI51">
            <v>10.918554832736502</v>
          </cell>
          <cell r="AJ51">
            <v>179428241000</v>
          </cell>
          <cell r="AK51">
            <v>0</v>
          </cell>
          <cell r="AL51">
            <v>179428241000</v>
          </cell>
          <cell r="AN51">
            <v>16246393883</v>
          </cell>
          <cell r="AO51">
            <v>9.0545355583126952</v>
          </cell>
          <cell r="AP51">
            <v>1892750117</v>
          </cell>
          <cell r="AQ51">
            <v>1.0548786001864667</v>
          </cell>
        </row>
        <row r="52">
          <cell r="A52" t="str">
            <v>2EP_218 01</v>
          </cell>
          <cell r="C52" t="str">
            <v>JARDIN BOTANICO DE BOGOTA JOSE CELESTINO MUTIS..</v>
          </cell>
          <cell r="D52">
            <v>2774506000</v>
          </cell>
          <cell r="E52">
            <v>15611915826</v>
          </cell>
          <cell r="F52">
            <v>18386421826</v>
          </cell>
          <cell r="H52">
            <v>18641045130</v>
          </cell>
          <cell r="I52">
            <v>101.38484424217845</v>
          </cell>
          <cell r="J52">
            <v>-254623304</v>
          </cell>
          <cell r="K52">
            <v>-1.3848442421784346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877714000</v>
          </cell>
          <cell r="AC52">
            <v>700000000</v>
          </cell>
          <cell r="AD52">
            <v>1577714000</v>
          </cell>
          <cell r="AF52">
            <v>1577714000</v>
          </cell>
          <cell r="AG52">
            <v>100</v>
          </cell>
          <cell r="AH52">
            <v>0</v>
          </cell>
          <cell r="AI52">
            <v>0</v>
          </cell>
          <cell r="AJ52">
            <v>40510672000</v>
          </cell>
          <cell r="AK52">
            <v>16311915826</v>
          </cell>
          <cell r="AL52">
            <v>56822587826</v>
          </cell>
          <cell r="AN52">
            <v>20218759130</v>
          </cell>
          <cell r="AO52">
            <v>35.5822568164497</v>
          </cell>
          <cell r="AP52">
            <v>-254623304</v>
          </cell>
          <cell r="AQ52">
            <v>-0.44810226661921476</v>
          </cell>
        </row>
        <row r="53">
          <cell r="A53" t="str">
            <v>2EP_219 01</v>
          </cell>
          <cell r="C53" t="str">
            <v>INSTITUTO PARA LA INVESTIGACION EDUCATIVA Y EL DESARROLLO PEDAGOGICO- IDEP..</v>
          </cell>
          <cell r="D53">
            <v>110000000</v>
          </cell>
          <cell r="E53">
            <v>3260268826</v>
          </cell>
          <cell r="F53">
            <v>3370268826</v>
          </cell>
          <cell r="H53">
            <v>3220178976</v>
          </cell>
          <cell r="I53">
            <v>95.546650497368958</v>
          </cell>
          <cell r="J53">
            <v>150089850</v>
          </cell>
          <cell r="K53">
            <v>4.4533495026310401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105965000</v>
          </cell>
          <cell r="AC53">
            <v>0</v>
          </cell>
          <cell r="AD53">
            <v>105965000</v>
          </cell>
          <cell r="AF53">
            <v>110494501</v>
          </cell>
          <cell r="AG53">
            <v>104.27452555088945</v>
          </cell>
          <cell r="AH53">
            <v>-4529501</v>
          </cell>
          <cell r="AI53">
            <v>-4.274525550889444</v>
          </cell>
          <cell r="AJ53">
            <v>10381770000</v>
          </cell>
          <cell r="AK53">
            <v>3260268826</v>
          </cell>
          <cell r="AL53">
            <v>13642038826</v>
          </cell>
          <cell r="AN53">
            <v>3330673477</v>
          </cell>
          <cell r="AO53">
            <v>24.414777875079476</v>
          </cell>
          <cell r="AP53">
            <v>145560349</v>
          </cell>
          <cell r="AQ53">
            <v>1.0669984952878186</v>
          </cell>
        </row>
        <row r="54">
          <cell r="A54" t="str">
            <v>2EP_220 01</v>
          </cell>
          <cell r="C54" t="str">
            <v>INSTITUTO DISTRITAL DE LA PARTICIPACION Y ACCION COMUNAL.</v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19761901000</v>
          </cell>
          <cell r="AK54">
            <v>0</v>
          </cell>
          <cell r="AL54">
            <v>19761901000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</row>
        <row r="55">
          <cell r="A55" t="str">
            <v>2EP_221 01</v>
          </cell>
          <cell r="C55" t="str">
            <v>INSTITUTO DISTRITAL DE TURISMO.</v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13603312000</v>
          </cell>
          <cell r="AK55">
            <v>0</v>
          </cell>
          <cell r="AL55">
            <v>13603312000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</row>
        <row r="56">
          <cell r="A56" t="str">
            <v>2EP_222 01</v>
          </cell>
          <cell r="C56" t="str">
            <v>INSTITUTO DISTRITAL DE LAS ARTES - IDARTES.</v>
          </cell>
          <cell r="D56">
            <v>11316000000</v>
          </cell>
          <cell r="E56">
            <v>7808832992</v>
          </cell>
          <cell r="F56">
            <v>19124832992</v>
          </cell>
          <cell r="H56">
            <v>15934678387</v>
          </cell>
          <cell r="I56">
            <v>83.319307382530056</v>
          </cell>
          <cell r="J56">
            <v>3190154605</v>
          </cell>
          <cell r="K56">
            <v>28.191539457405447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1200000000</v>
          </cell>
          <cell r="AC56">
            <v>1111690000</v>
          </cell>
          <cell r="AD56">
            <v>2311690000</v>
          </cell>
          <cell r="AF56">
            <v>2244831985</v>
          </cell>
          <cell r="AG56">
            <v>97.107829553270548</v>
          </cell>
          <cell r="AH56">
            <v>66858015</v>
          </cell>
          <cell r="AI56">
            <v>2.8921704467294491</v>
          </cell>
          <cell r="AJ56">
            <v>137662006000</v>
          </cell>
          <cell r="AK56">
            <v>8920522992</v>
          </cell>
          <cell r="AL56">
            <v>146582528992</v>
          </cell>
          <cell r="AN56">
            <v>18179510372</v>
          </cell>
          <cell r="AO56">
            <v>12.402235448531645</v>
          </cell>
          <cell r="AP56">
            <v>3257012620</v>
          </cell>
          <cell r="AQ56">
            <v>2.2219650884709168</v>
          </cell>
        </row>
        <row r="57">
          <cell r="A57" t="str">
            <v>2EP_226 01</v>
          </cell>
          <cell r="C57" t="str">
            <v>UNIDAD ADMINISTRATIVA ESPECIAL DE CATASTRO DISTRITAL.</v>
          </cell>
          <cell r="D57">
            <v>1600000000</v>
          </cell>
          <cell r="E57">
            <v>566103460</v>
          </cell>
          <cell r="F57">
            <v>2166103460</v>
          </cell>
          <cell r="H57">
            <v>1515157099.1800001</v>
          </cell>
          <cell r="I57">
            <v>69.948510177810249</v>
          </cell>
          <cell r="J57">
            <v>650946360.81999993</v>
          </cell>
          <cell r="K57">
            <v>40.684147551249993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784932000</v>
          </cell>
          <cell r="AC57">
            <v>0</v>
          </cell>
          <cell r="AD57">
            <v>784932000</v>
          </cell>
          <cell r="AF57">
            <v>784932000</v>
          </cell>
          <cell r="AG57">
            <v>100</v>
          </cell>
          <cell r="AH57">
            <v>0</v>
          </cell>
          <cell r="AI57">
            <v>0</v>
          </cell>
          <cell r="AJ57">
            <v>53534907000</v>
          </cell>
          <cell r="AK57">
            <v>566103460</v>
          </cell>
          <cell r="AL57">
            <v>54101010460</v>
          </cell>
          <cell r="AN57">
            <v>2300089099.1800003</v>
          </cell>
          <cell r="AO57">
            <v>4.2514716076894512</v>
          </cell>
          <cell r="AP57">
            <v>650946360.81999993</v>
          </cell>
          <cell r="AQ57">
            <v>1.2032055506639421</v>
          </cell>
        </row>
        <row r="58">
          <cell r="A58" t="str">
            <v>2EP_227 01</v>
          </cell>
          <cell r="C58" t="str">
            <v>UNIDAD ADMINISTRATIVA ESPECIAL DE REHABILITACION Y MANTENIMIENTO VIAL.</v>
          </cell>
          <cell r="D58">
            <v>15000000000</v>
          </cell>
          <cell r="E58">
            <v>0</v>
          </cell>
          <cell r="F58">
            <v>15000000000</v>
          </cell>
          <cell r="H58">
            <v>10055748555</v>
          </cell>
          <cell r="I58">
            <v>67.038323700000007</v>
          </cell>
          <cell r="J58">
            <v>4944251445</v>
          </cell>
          <cell r="K58">
            <v>32.961676300000001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108319976000</v>
          </cell>
          <cell r="AC58">
            <v>0</v>
          </cell>
          <cell r="AD58">
            <v>108319976000</v>
          </cell>
          <cell r="AF58">
            <v>102971547442</v>
          </cell>
          <cell r="AG58">
            <v>95.06238022246238</v>
          </cell>
          <cell r="AH58">
            <v>5348428558</v>
          </cell>
          <cell r="AI58">
            <v>4.9376197775376172</v>
          </cell>
          <cell r="AJ58">
            <v>224118011000</v>
          </cell>
          <cell r="AK58">
            <v>0</v>
          </cell>
          <cell r="AL58">
            <v>224118011000</v>
          </cell>
          <cell r="AN58">
            <v>113027295997</v>
          </cell>
          <cell r="AO58">
            <v>50.432044926991615</v>
          </cell>
          <cell r="AP58">
            <v>10292680003</v>
          </cell>
          <cell r="AQ58">
            <v>4.5925269268073245</v>
          </cell>
        </row>
        <row r="59">
          <cell r="A59" t="str">
            <v>2EP_228 01</v>
          </cell>
          <cell r="C59" t="str">
            <v>UNIDAD ADMINISTRATIVA ESPECIAL DE SERVICIOS PUBLICOS - UAESP.</v>
          </cell>
          <cell r="D59">
            <v>1854437000</v>
          </cell>
          <cell r="E59">
            <v>0</v>
          </cell>
          <cell r="F59">
            <v>1854437000</v>
          </cell>
          <cell r="H59">
            <v>1392925523</v>
          </cell>
          <cell r="I59">
            <v>75.11312182619308</v>
          </cell>
          <cell r="J59">
            <v>461511477</v>
          </cell>
          <cell r="K59">
            <v>24.886878173806927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4737223000</v>
          </cell>
          <cell r="AC59">
            <v>0</v>
          </cell>
          <cell r="AD59">
            <v>4737223000</v>
          </cell>
          <cell r="AF59">
            <v>4747357635</v>
          </cell>
          <cell r="AG59">
            <v>100.2139362027078</v>
          </cell>
          <cell r="AH59">
            <v>-10134635</v>
          </cell>
          <cell r="AI59">
            <v>-0.2139362027077889</v>
          </cell>
          <cell r="AJ59">
            <v>397707893000</v>
          </cell>
          <cell r="AK59">
            <v>0</v>
          </cell>
          <cell r="AL59">
            <v>397707893000</v>
          </cell>
          <cell r="AN59">
            <v>6140283158</v>
          </cell>
          <cell r="AO59">
            <v>1.5439178517887751</v>
          </cell>
          <cell r="AP59">
            <v>451376842</v>
          </cell>
          <cell r="AQ59">
            <v>0.11349456471561656</v>
          </cell>
        </row>
        <row r="60">
          <cell r="A60" t="str">
            <v>2EP_230 01</v>
          </cell>
          <cell r="C60" t="str">
            <v>UNIVERSIDAD DISTRITAL FRANCISCO JOSE DE CALDAS..</v>
          </cell>
          <cell r="D60">
            <v>53373899000</v>
          </cell>
          <cell r="E60">
            <v>21602372</v>
          </cell>
          <cell r="F60">
            <v>53395501372</v>
          </cell>
          <cell r="H60">
            <v>50131691096</v>
          </cell>
          <cell r="I60">
            <v>93.887480794942945</v>
          </cell>
          <cell r="J60">
            <v>3263810276</v>
          </cell>
          <cell r="K60">
            <v>6.1149931654796292</v>
          </cell>
          <cell r="L60">
            <v>17120651000</v>
          </cell>
          <cell r="M60">
            <v>13522189481</v>
          </cell>
          <cell r="N60">
            <v>30642840481</v>
          </cell>
          <cell r="P60">
            <v>28254847939</v>
          </cell>
          <cell r="Q60">
            <v>92.207013108067883</v>
          </cell>
          <cell r="R60">
            <v>2387992542</v>
          </cell>
          <cell r="S60">
            <v>7.7929868919321219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17511645000</v>
          </cell>
          <cell r="AC60">
            <v>5006750395</v>
          </cell>
          <cell r="AD60">
            <v>22518395395</v>
          </cell>
          <cell r="AF60">
            <v>22162421488</v>
          </cell>
          <cell r="AG60">
            <v>98.41918617754159</v>
          </cell>
          <cell r="AH60">
            <v>355973907</v>
          </cell>
          <cell r="AI60">
            <v>1.5808138224584183</v>
          </cell>
          <cell r="AJ60">
            <v>258821575000</v>
          </cell>
          <cell r="AK60">
            <v>18550542248</v>
          </cell>
          <cell r="AL60">
            <v>277372117248</v>
          </cell>
          <cell r="AN60">
            <v>100548960523</v>
          </cell>
          <cell r="AO60">
            <v>36.250565312986602</v>
          </cell>
          <cell r="AP60">
            <v>6007776725</v>
          </cell>
          <cell r="AQ60">
            <v>2.1659627451408219</v>
          </cell>
        </row>
        <row r="61">
          <cell r="A61" t="str">
            <v>2EP_235 01</v>
          </cell>
          <cell r="C61" t="str">
            <v>CONTRALORIA DE BOGOTA.</v>
          </cell>
          <cell r="D61">
            <v>925000000</v>
          </cell>
          <cell r="E61">
            <v>0</v>
          </cell>
          <cell r="F61">
            <v>925000000</v>
          </cell>
          <cell r="H61">
            <v>742577628</v>
          </cell>
          <cell r="I61">
            <v>80.278662486486482</v>
          </cell>
          <cell r="J61">
            <v>182422372</v>
          </cell>
          <cell r="K61">
            <v>19.721337513513511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107382903000</v>
          </cell>
          <cell r="AK61">
            <v>0</v>
          </cell>
          <cell r="AL61">
            <v>107382903000</v>
          </cell>
          <cell r="AN61">
            <v>742577628</v>
          </cell>
          <cell r="AO61">
            <v>0.69152314498333134</v>
          </cell>
          <cell r="AP61">
            <v>182422372</v>
          </cell>
          <cell r="AQ61">
            <v>0.16988027600632105</v>
          </cell>
        </row>
        <row r="62">
          <cell r="A62" t="str">
            <v>2EP_235 02</v>
          </cell>
          <cell r="C62" t="str">
            <v>CONTRALORIA DE BOGOTA.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</row>
        <row r="63">
          <cell r="A63" t="str">
            <v>2ES_401 01</v>
          </cell>
          <cell r="C63" t="str">
            <v>HOSPITAL LA VICTORIA, III NIVEL, E.S.E..</v>
          </cell>
          <cell r="D63">
            <v>88097000000</v>
          </cell>
          <cell r="E63">
            <v>950392740</v>
          </cell>
          <cell r="F63">
            <v>89047392740</v>
          </cell>
          <cell r="H63">
            <v>57811110557.5</v>
          </cell>
          <cell r="I63">
            <v>64.921732999299039</v>
          </cell>
          <cell r="J63">
            <v>31236282182.5</v>
          </cell>
          <cell r="K63">
            <v>35.456692262506103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16000000</v>
          </cell>
          <cell r="AC63">
            <v>0</v>
          </cell>
          <cell r="AD63">
            <v>16000000</v>
          </cell>
          <cell r="AF63">
            <v>25112084</v>
          </cell>
          <cell r="AG63">
            <v>156.950525</v>
          </cell>
          <cell r="AH63">
            <v>-9112084</v>
          </cell>
          <cell r="AI63">
            <v>-56.950524999999999</v>
          </cell>
          <cell r="AJ63">
            <v>88113000000</v>
          </cell>
          <cell r="AK63">
            <v>12239774791</v>
          </cell>
          <cell r="AL63">
            <v>100352774791</v>
          </cell>
          <cell r="AN63">
            <v>69125604692.5</v>
          </cell>
          <cell r="AO63">
            <v>68.882604229394389</v>
          </cell>
          <cell r="AP63">
            <v>31227170098.5</v>
          </cell>
          <cell r="AQ63">
            <v>31.117395770605604</v>
          </cell>
        </row>
        <row r="64">
          <cell r="A64" t="str">
            <v>2ES_401 02</v>
          </cell>
          <cell r="C64" t="str">
            <v>HOSPITAL LA VICTORIA, III NIVEL, E.S.E..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A65" t="str">
            <v>2ES_402 01</v>
          </cell>
          <cell r="C65" t="str">
            <v>HOSPITAL EL TUNAL, III NIVEL, E.S.E..</v>
          </cell>
          <cell r="D65">
            <v>106205000000</v>
          </cell>
          <cell r="E65">
            <v>26444691194</v>
          </cell>
          <cell r="F65">
            <v>132649691194</v>
          </cell>
          <cell r="H65">
            <v>77419632993</v>
          </cell>
          <cell r="I65">
            <v>58.363975291713189</v>
          </cell>
          <cell r="J65">
            <v>55230058201</v>
          </cell>
          <cell r="K65">
            <v>52.003256156489805</v>
          </cell>
          <cell r="L65">
            <v>0</v>
          </cell>
          <cell r="M65">
            <v>4000000000</v>
          </cell>
          <cell r="N65">
            <v>4000000000</v>
          </cell>
          <cell r="P65">
            <v>0</v>
          </cell>
          <cell r="Q65">
            <v>0</v>
          </cell>
          <cell r="R65">
            <v>4000000000</v>
          </cell>
          <cell r="S65">
            <v>100</v>
          </cell>
          <cell r="T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6000000</v>
          </cell>
          <cell r="AC65">
            <v>0</v>
          </cell>
          <cell r="AD65">
            <v>6000000</v>
          </cell>
          <cell r="AF65">
            <v>4481725</v>
          </cell>
          <cell r="AG65">
            <v>74.695416666666674</v>
          </cell>
          <cell r="AH65">
            <v>1518275</v>
          </cell>
          <cell r="AI65">
            <v>25.304583333333337</v>
          </cell>
          <cell r="AJ65">
            <v>106211000000</v>
          </cell>
          <cell r="AK65">
            <v>31063540823</v>
          </cell>
          <cell r="AL65">
            <v>137274540823</v>
          </cell>
          <cell r="AN65">
            <v>78042964347</v>
          </cell>
          <cell r="AO65">
            <v>56.851739498897743</v>
          </cell>
          <cell r="AP65">
            <v>59231576476</v>
          </cell>
          <cell r="AQ65">
            <v>43.148260501102257</v>
          </cell>
        </row>
        <row r="66">
          <cell r="A66" t="str">
            <v>2ES_403 01</v>
          </cell>
          <cell r="C66" t="str">
            <v>HOSPITAL SIMÓN BOLÍVAR, III NIVEL, E.S.E..</v>
          </cell>
          <cell r="D66">
            <v>117314000000</v>
          </cell>
          <cell r="E66">
            <v>14280122739</v>
          </cell>
          <cell r="F66">
            <v>131594122739</v>
          </cell>
          <cell r="H66">
            <v>70697038025</v>
          </cell>
          <cell r="I66">
            <v>53.723552810347364</v>
          </cell>
          <cell r="J66">
            <v>60897084714</v>
          </cell>
          <cell r="K66">
            <v>51.90947773837734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25000000</v>
          </cell>
          <cell r="AC66">
            <v>0</v>
          </cell>
          <cell r="AD66">
            <v>25000000</v>
          </cell>
          <cell r="AF66">
            <v>44362291.850000001</v>
          </cell>
          <cell r="AG66">
            <v>177.44916740000002</v>
          </cell>
          <cell r="AH66">
            <v>-19362291.850000001</v>
          </cell>
          <cell r="AI66">
            <v>-77.449167400000007</v>
          </cell>
          <cell r="AJ66">
            <v>117339000000</v>
          </cell>
          <cell r="AK66">
            <v>25106976646</v>
          </cell>
          <cell r="AL66">
            <v>142445976646</v>
          </cell>
          <cell r="AN66">
            <v>81568254223.850006</v>
          </cell>
          <cell r="AO66">
            <v>57.262589049151998</v>
          </cell>
          <cell r="AP66">
            <v>60877722422.150002</v>
          </cell>
          <cell r="AQ66">
            <v>42.737410950848009</v>
          </cell>
        </row>
        <row r="67">
          <cell r="A67" t="str">
            <v>2ES_404 01</v>
          </cell>
          <cell r="C67" t="str">
            <v>HOSPITAL OCCIDENTE DE KENNEDY, III NIVEL, E.S.E..</v>
          </cell>
          <cell r="D67">
            <v>121389000000</v>
          </cell>
          <cell r="E67">
            <v>20696733500</v>
          </cell>
          <cell r="F67">
            <v>142085733500</v>
          </cell>
          <cell r="H67">
            <v>73590659874.669998</v>
          </cell>
          <cell r="I67">
            <v>51.793137890701743</v>
          </cell>
          <cell r="J67">
            <v>68495073625.330002</v>
          </cell>
          <cell r="K67">
            <v>56.426095960367086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46000000</v>
          </cell>
          <cell r="AC67">
            <v>0</v>
          </cell>
          <cell r="AD67">
            <v>46000000</v>
          </cell>
          <cell r="AF67">
            <v>2948024853</v>
          </cell>
          <cell r="AG67">
            <v>6408.749680434782</v>
          </cell>
          <cell r="AH67">
            <v>-2902024853</v>
          </cell>
          <cell r="AI67">
            <v>-6308.7496804347829</v>
          </cell>
          <cell r="AJ67">
            <v>121435000000</v>
          </cell>
          <cell r="AK67">
            <v>32972115204</v>
          </cell>
          <cell r="AL67">
            <v>154407115204</v>
          </cell>
          <cell r="AN67">
            <v>88814066431.669998</v>
          </cell>
          <cell r="AO67">
            <v>57.519413088140659</v>
          </cell>
          <cell r="AP67">
            <v>65593048772.330002</v>
          </cell>
          <cell r="AQ67">
            <v>42.480586911859341</v>
          </cell>
        </row>
        <row r="68">
          <cell r="A68" t="str">
            <v>2ES_405 01</v>
          </cell>
          <cell r="C68" t="str">
            <v>HOSPITAL SANTA CLARA, III NIVEL, E.S.E..</v>
          </cell>
          <cell r="D68">
            <v>95989000000</v>
          </cell>
          <cell r="E68">
            <v>12110000000</v>
          </cell>
          <cell r="F68">
            <v>108099000000</v>
          </cell>
          <cell r="H68">
            <v>70359913782.110001</v>
          </cell>
          <cell r="I68">
            <v>65.088403946484235</v>
          </cell>
          <cell r="J68">
            <v>37739086217.889999</v>
          </cell>
          <cell r="K68">
            <v>39.316053108054049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97000000</v>
          </cell>
          <cell r="AC68">
            <v>0</v>
          </cell>
          <cell r="AD68">
            <v>97000000</v>
          </cell>
          <cell r="AF68">
            <v>119957659</v>
          </cell>
          <cell r="AG68">
            <v>123.66768969072166</v>
          </cell>
          <cell r="AH68">
            <v>-22957659</v>
          </cell>
          <cell r="AI68">
            <v>-23.667689690721648</v>
          </cell>
          <cell r="AJ68">
            <v>96086000000</v>
          </cell>
          <cell r="AK68">
            <v>22815000686</v>
          </cell>
          <cell r="AL68">
            <v>118901000686</v>
          </cell>
          <cell r="AN68">
            <v>81184872127.110001</v>
          </cell>
          <cell r="AO68">
            <v>68.279385083988714</v>
          </cell>
          <cell r="AP68">
            <v>37716128558.889999</v>
          </cell>
          <cell r="AQ68">
            <v>31.720614916011286</v>
          </cell>
        </row>
        <row r="69">
          <cell r="A69" t="str">
            <v>2ES_406 01</v>
          </cell>
          <cell r="C69" t="str">
            <v>HOSPITAL BOSA, II NIVEL, E.S.E..</v>
          </cell>
          <cell r="D69">
            <v>34117000000</v>
          </cell>
          <cell r="E69">
            <v>-10887471594</v>
          </cell>
          <cell r="F69">
            <v>23229528406</v>
          </cell>
          <cell r="H69">
            <v>14115664663</v>
          </cell>
          <cell r="I69">
            <v>60.76604060267551</v>
          </cell>
          <cell r="J69">
            <v>9113863743</v>
          </cell>
          <cell r="K69">
            <v>26.713555538294692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117000000</v>
          </cell>
          <cell r="AC69">
            <v>0</v>
          </cell>
          <cell r="AD69">
            <v>117000000</v>
          </cell>
          <cell r="AF69">
            <v>68614557</v>
          </cell>
          <cell r="AG69">
            <v>58.644920512820505</v>
          </cell>
          <cell r="AH69">
            <v>48385443</v>
          </cell>
          <cell r="AI69">
            <v>41.355079487179488</v>
          </cell>
          <cell r="AJ69">
            <v>36601000000</v>
          </cell>
          <cell r="AK69">
            <v>7306269142</v>
          </cell>
          <cell r="AL69">
            <v>43907269142</v>
          </cell>
          <cell r="AN69">
            <v>34745019956</v>
          </cell>
          <cell r="AO69">
            <v>79.132728213252179</v>
          </cell>
          <cell r="AP69">
            <v>9162249186</v>
          </cell>
          <cell r="AQ69">
            <v>20.867271786747825</v>
          </cell>
        </row>
        <row r="70">
          <cell r="A70" t="str">
            <v>2ES_407 01</v>
          </cell>
          <cell r="C70" t="str">
            <v>HOSPITAL ENGATIVA, II NIVEL, E.S.E..</v>
          </cell>
          <cell r="D70">
            <v>70491000000</v>
          </cell>
          <cell r="E70">
            <v>0</v>
          </cell>
          <cell r="F70">
            <v>70491000000</v>
          </cell>
          <cell r="H70">
            <v>44887300999</v>
          </cell>
          <cell r="I70">
            <v>63.678059609028104</v>
          </cell>
          <cell r="J70">
            <v>25603699001</v>
          </cell>
          <cell r="K70">
            <v>36.321940390971896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112000000</v>
          </cell>
          <cell r="AC70">
            <v>0</v>
          </cell>
          <cell r="AD70">
            <v>112000000</v>
          </cell>
          <cell r="AF70">
            <v>55576294</v>
          </cell>
          <cell r="AG70">
            <v>49.621691071428572</v>
          </cell>
          <cell r="AH70">
            <v>56423706</v>
          </cell>
          <cell r="AI70">
            <v>50.378308928571428</v>
          </cell>
          <cell r="AJ70">
            <v>0</v>
          </cell>
          <cell r="AK70">
            <v>2720700895</v>
          </cell>
          <cell r="AL70">
            <v>2720700895</v>
          </cell>
          <cell r="AN70">
            <v>47663578188</v>
          </cell>
          <cell r="AO70">
            <v>1751.8860039188542</v>
          </cell>
          <cell r="AP70">
            <v>25660122707</v>
          </cell>
          <cell r="AQ70">
            <v>943.14383305262231</v>
          </cell>
        </row>
        <row r="71">
          <cell r="A71" t="str">
            <v>2ES_408 01</v>
          </cell>
          <cell r="C71" t="str">
            <v>HOSPITAL FONTIBON, II NIVEL, E.S.E..</v>
          </cell>
          <cell r="D71">
            <v>52684000000</v>
          </cell>
          <cell r="E71">
            <v>5056190149</v>
          </cell>
          <cell r="F71">
            <v>57740190149</v>
          </cell>
          <cell r="H71">
            <v>31604619179.900002</v>
          </cell>
          <cell r="I71">
            <v>54.735911153640984</v>
          </cell>
          <cell r="J71">
            <v>26135570969.099998</v>
          </cell>
          <cell r="K71">
            <v>49.6081750988915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25000000</v>
          </cell>
          <cell r="AC71">
            <v>0</v>
          </cell>
          <cell r="AD71">
            <v>25000000</v>
          </cell>
          <cell r="AF71">
            <v>35213767.950000003</v>
          </cell>
          <cell r="AG71">
            <v>140.85507180000002</v>
          </cell>
          <cell r="AH71">
            <v>-10213767.950000003</v>
          </cell>
          <cell r="AI71">
            <v>-40.855071800000012</v>
          </cell>
          <cell r="AJ71">
            <v>52709000000</v>
          </cell>
          <cell r="AK71">
            <v>8858904791</v>
          </cell>
          <cell r="AL71">
            <v>61567904791</v>
          </cell>
          <cell r="AN71">
            <v>35442547589.850006</v>
          </cell>
          <cell r="AO71">
            <v>57.566596930923986</v>
          </cell>
          <cell r="AP71">
            <v>26125357201.149998</v>
          </cell>
          <cell r="AQ71">
            <v>42.433403069076029</v>
          </cell>
        </row>
        <row r="72">
          <cell r="A72" t="str">
            <v>2ES_409 01</v>
          </cell>
          <cell r="C72" t="str">
            <v>HOSPITAL MEISSEN, II NIVEL, E.S.E..</v>
          </cell>
          <cell r="D72">
            <v>65836000000</v>
          </cell>
          <cell r="E72">
            <v>2425000000</v>
          </cell>
          <cell r="F72">
            <v>68261000000</v>
          </cell>
          <cell r="H72">
            <v>38321093788</v>
          </cell>
          <cell r="I72">
            <v>56.139074710303106</v>
          </cell>
          <cell r="J72">
            <v>29939906212</v>
          </cell>
          <cell r="K72">
            <v>45.476496463940705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21000000</v>
          </cell>
          <cell r="U72">
            <v>0</v>
          </cell>
          <cell r="V72">
            <v>21000000</v>
          </cell>
          <cell r="X72">
            <v>0</v>
          </cell>
          <cell r="Y72">
            <v>0</v>
          </cell>
          <cell r="Z72">
            <v>21000000</v>
          </cell>
          <cell r="AA72">
            <v>100</v>
          </cell>
          <cell r="AB72">
            <v>0</v>
          </cell>
          <cell r="AC72">
            <v>0</v>
          </cell>
          <cell r="AD72">
            <v>0</v>
          </cell>
          <cell r="AF72">
            <v>94631818</v>
          </cell>
          <cell r="AG72">
            <v>0</v>
          </cell>
          <cell r="AH72">
            <v>-94631818</v>
          </cell>
          <cell r="AI72">
            <v>0</v>
          </cell>
          <cell r="AJ72">
            <v>131693000000</v>
          </cell>
          <cell r="AK72">
            <v>17722340297</v>
          </cell>
          <cell r="AL72">
            <v>149415340297</v>
          </cell>
          <cell r="AN72">
            <v>53713065903</v>
          </cell>
          <cell r="AO72">
            <v>35.948829481786795</v>
          </cell>
          <cell r="AP72">
            <v>29866274394</v>
          </cell>
          <cell r="AQ72">
            <v>19.988760414180621</v>
          </cell>
        </row>
        <row r="73">
          <cell r="A73" t="str">
            <v>2ES_410 01</v>
          </cell>
          <cell r="C73" t="str">
            <v>HOSPITAL TUNJUELITO, II NIVEL, E.S.E..</v>
          </cell>
          <cell r="D73">
            <v>48565000000</v>
          </cell>
          <cell r="E73">
            <v>0</v>
          </cell>
          <cell r="F73">
            <v>48565000000</v>
          </cell>
          <cell r="H73">
            <v>28676478371.77</v>
          </cell>
          <cell r="I73">
            <v>59.047623539112529</v>
          </cell>
          <cell r="J73">
            <v>19888521628.23</v>
          </cell>
          <cell r="K73">
            <v>40.952376460887471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28000000</v>
          </cell>
          <cell r="AC73">
            <v>0</v>
          </cell>
          <cell r="AD73">
            <v>28000000</v>
          </cell>
          <cell r="AF73">
            <v>18129494.25</v>
          </cell>
          <cell r="AG73">
            <v>64.748193749999999</v>
          </cell>
          <cell r="AH73">
            <v>9870505.75</v>
          </cell>
          <cell r="AI73">
            <v>35.251806250000001</v>
          </cell>
          <cell r="AJ73">
            <v>48593000000</v>
          </cell>
          <cell r="AK73">
            <v>2598530548</v>
          </cell>
          <cell r="AL73">
            <v>51191530548</v>
          </cell>
          <cell r="AN73">
            <v>31293138414.02</v>
          </cell>
          <cell r="AO73">
            <v>61.129522948484279</v>
          </cell>
          <cell r="AP73">
            <v>19898392133.98</v>
          </cell>
          <cell r="AQ73">
            <v>38.870477051515721</v>
          </cell>
        </row>
        <row r="74">
          <cell r="A74" t="str">
            <v>2ES_411 01</v>
          </cell>
          <cell r="C74" t="str">
            <v>HOSPITAL CENTRO ORIENTE, II NIVEL, E.S.E..</v>
          </cell>
          <cell r="D74">
            <v>42146000000</v>
          </cell>
          <cell r="E74">
            <v>5707448000</v>
          </cell>
          <cell r="F74">
            <v>47853448000</v>
          </cell>
          <cell r="H74">
            <v>28913942642.48</v>
          </cell>
          <cell r="I74">
            <v>60.421858509505945</v>
          </cell>
          <cell r="J74">
            <v>18939505357.52</v>
          </cell>
          <cell r="K74">
            <v>44.93784785630902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18000000</v>
          </cell>
          <cell r="AC74">
            <v>0</v>
          </cell>
          <cell r="AD74">
            <v>18000000</v>
          </cell>
          <cell r="AF74">
            <v>14480414</v>
          </cell>
          <cell r="AG74">
            <v>80.446744444444434</v>
          </cell>
          <cell r="AH74">
            <v>3519586</v>
          </cell>
          <cell r="AI74">
            <v>19.553255555555555</v>
          </cell>
          <cell r="AJ74">
            <v>42164000000</v>
          </cell>
          <cell r="AK74">
            <v>7983810882</v>
          </cell>
          <cell r="AL74">
            <v>50147810882</v>
          </cell>
          <cell r="AN74">
            <v>31204785938.48</v>
          </cell>
          <cell r="AO74">
            <v>62.225619403220279</v>
          </cell>
          <cell r="AP74">
            <v>18943024943.52</v>
          </cell>
          <cell r="AQ74">
            <v>37.774380596779729</v>
          </cell>
        </row>
        <row r="75">
          <cell r="A75" t="str">
            <v>2ES_412 01</v>
          </cell>
          <cell r="C75" t="str">
            <v>HOSPITAL SAN BLAS, II NIVEL, E.S.E..</v>
          </cell>
          <cell r="D75">
            <v>34375000000</v>
          </cell>
          <cell r="E75">
            <v>11688887582</v>
          </cell>
          <cell r="F75">
            <v>46063887582</v>
          </cell>
          <cell r="H75">
            <v>23718782136</v>
          </cell>
          <cell r="I75">
            <v>51.491055968251345</v>
          </cell>
          <cell r="J75">
            <v>22345105446</v>
          </cell>
          <cell r="K75">
            <v>65.003943115636361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14000000</v>
          </cell>
          <cell r="AC75">
            <v>0</v>
          </cell>
          <cell r="AD75">
            <v>14000000</v>
          </cell>
          <cell r="AF75">
            <v>7358776</v>
          </cell>
          <cell r="AG75">
            <v>52.56268571428572</v>
          </cell>
          <cell r="AH75">
            <v>6641224</v>
          </cell>
          <cell r="AI75">
            <v>47.437314285714287</v>
          </cell>
          <cell r="AJ75">
            <v>34389000000</v>
          </cell>
          <cell r="AK75">
            <v>11688887582</v>
          </cell>
          <cell r="AL75">
            <v>46077887582</v>
          </cell>
          <cell r="AN75">
            <v>23726140912</v>
          </cell>
          <cell r="AO75">
            <v>51.491381565131576</v>
          </cell>
          <cell r="AP75">
            <v>22351746670</v>
          </cell>
          <cell r="AQ75">
            <v>48.508618434868424</v>
          </cell>
        </row>
        <row r="76">
          <cell r="A76" t="str">
            <v>2ES_413 01</v>
          </cell>
          <cell r="C76" t="str">
            <v>HOSPITAL CHAPINERO, I NIVEL, E.S.E..</v>
          </cell>
          <cell r="D76">
            <v>27446000000</v>
          </cell>
          <cell r="E76">
            <v>556000000</v>
          </cell>
          <cell r="F76">
            <v>28002000000</v>
          </cell>
          <cell r="H76">
            <v>16428081311</v>
          </cell>
          <cell r="I76">
            <v>58.667528430112135</v>
          </cell>
          <cell r="J76">
            <v>11573918689</v>
          </cell>
          <cell r="K76">
            <v>42.169783170589518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F76">
            <v>98985736</v>
          </cell>
          <cell r="AG76">
            <v>0</v>
          </cell>
          <cell r="AH76">
            <v>-98985736</v>
          </cell>
          <cell r="AI76">
            <v>0</v>
          </cell>
          <cell r="AJ76">
            <v>27446000000</v>
          </cell>
          <cell r="AK76">
            <v>2323095604</v>
          </cell>
          <cell r="AL76">
            <v>29769095604</v>
          </cell>
          <cell r="AN76">
            <v>18294162651</v>
          </cell>
          <cell r="AO76">
            <v>61.45353857690543</v>
          </cell>
          <cell r="AP76">
            <v>11474932953</v>
          </cell>
          <cell r="AQ76">
            <v>38.546461423094563</v>
          </cell>
        </row>
        <row r="77">
          <cell r="A77" t="str">
            <v>2ES_414 01</v>
          </cell>
          <cell r="C77" t="str">
            <v>HOSPITAL SUBA, I NIVEL, E.S.E..</v>
          </cell>
          <cell r="D77">
            <v>97068000000</v>
          </cell>
          <cell r="E77">
            <v>3744808348</v>
          </cell>
          <cell r="F77">
            <v>100812808348</v>
          </cell>
          <cell r="H77">
            <v>60801346659.900002</v>
          </cell>
          <cell r="I77">
            <v>60.311132738230299</v>
          </cell>
          <cell r="J77">
            <v>40011461688.099998</v>
          </cell>
          <cell r="K77">
            <v>41.22003305734124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F77">
            <v>25358956.140000001</v>
          </cell>
          <cell r="AG77">
            <v>0</v>
          </cell>
          <cell r="AH77">
            <v>-25358956.140000001</v>
          </cell>
          <cell r="AI77">
            <v>0</v>
          </cell>
          <cell r="AJ77">
            <v>97068000000</v>
          </cell>
          <cell r="AK77">
            <v>9057873129</v>
          </cell>
          <cell r="AL77">
            <v>106125873129</v>
          </cell>
          <cell r="AN77">
            <v>66139770397.040001</v>
          </cell>
          <cell r="AO77">
            <v>62.322003529379323</v>
          </cell>
          <cell r="AP77">
            <v>39986102731.959999</v>
          </cell>
          <cell r="AQ77">
            <v>37.677996470620677</v>
          </cell>
        </row>
        <row r="78">
          <cell r="A78" t="str">
            <v>2ES_415 01</v>
          </cell>
          <cell r="C78" t="str">
            <v>HOSPITAL USAQUÉN, I NIVEL, E.S.E..</v>
          </cell>
          <cell r="D78">
            <v>29979000000</v>
          </cell>
          <cell r="E78">
            <v>0</v>
          </cell>
          <cell r="F78">
            <v>29979000000</v>
          </cell>
          <cell r="H78">
            <v>19676678346</v>
          </cell>
          <cell r="I78">
            <v>65.634872230561399</v>
          </cell>
          <cell r="J78">
            <v>10302321654</v>
          </cell>
          <cell r="K78">
            <v>34.365127769438608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F78">
            <v>24685034</v>
          </cell>
          <cell r="AG78">
            <v>0</v>
          </cell>
          <cell r="AH78">
            <v>-24685034</v>
          </cell>
          <cell r="AI78">
            <v>0</v>
          </cell>
          <cell r="AJ78">
            <v>29979000000</v>
          </cell>
          <cell r="AK78">
            <v>1629308829</v>
          </cell>
          <cell r="AL78">
            <v>31608308829</v>
          </cell>
          <cell r="AN78">
            <v>21330672209</v>
          </cell>
          <cell r="AO78">
            <v>67.484383060157683</v>
          </cell>
          <cell r="AP78">
            <v>10277636620</v>
          </cell>
          <cell r="AQ78">
            <v>32.515616939842324</v>
          </cell>
        </row>
        <row r="79">
          <cell r="A79" t="str">
            <v>2ES_416 01</v>
          </cell>
          <cell r="C79" t="str">
            <v>HOSPITAL USME, I NIVEL, E.S.E..</v>
          </cell>
          <cell r="D79">
            <v>46994000000</v>
          </cell>
          <cell r="E79">
            <v>0</v>
          </cell>
          <cell r="F79">
            <v>46994000000</v>
          </cell>
          <cell r="H79">
            <v>30142333106</v>
          </cell>
          <cell r="I79">
            <v>64.140811818530025</v>
          </cell>
          <cell r="J79">
            <v>16851666894</v>
          </cell>
          <cell r="K79">
            <v>35.859188181469975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1000000</v>
          </cell>
          <cell r="AC79">
            <v>0</v>
          </cell>
          <cell r="AD79">
            <v>1000000</v>
          </cell>
          <cell r="AF79">
            <v>340010972</v>
          </cell>
          <cell r="AG79">
            <v>34001.097199999997</v>
          </cell>
          <cell r="AH79">
            <v>-339010972</v>
          </cell>
          <cell r="AI79">
            <v>-33901.097199999997</v>
          </cell>
          <cell r="AJ79">
            <v>60917000000</v>
          </cell>
          <cell r="AK79">
            <v>9271784864</v>
          </cell>
          <cell r="AL79">
            <v>70188784864</v>
          </cell>
          <cell r="AN79">
            <v>53676128942</v>
          </cell>
          <cell r="AO79">
            <v>76.473939598761476</v>
          </cell>
          <cell r="AP79">
            <v>16512655922</v>
          </cell>
          <cell r="AQ79">
            <v>23.526060401238517</v>
          </cell>
        </row>
        <row r="80">
          <cell r="A80" t="str">
            <v>2ES_417 01</v>
          </cell>
          <cell r="C80" t="str">
            <v>HOSPITAL DEL SUR, I NIVEL, E.S.E..</v>
          </cell>
          <cell r="D80">
            <v>49128000000</v>
          </cell>
          <cell r="E80">
            <v>970000000</v>
          </cell>
          <cell r="F80">
            <v>50098000000</v>
          </cell>
          <cell r="H80">
            <v>35294015498</v>
          </cell>
          <cell r="I80">
            <v>70.449949095772297</v>
          </cell>
          <cell r="J80">
            <v>14803984502</v>
          </cell>
          <cell r="K80">
            <v>30.133497195082231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100000000</v>
          </cell>
          <cell r="AC80">
            <v>0</v>
          </cell>
          <cell r="AD80">
            <v>100000000</v>
          </cell>
          <cell r="AF80">
            <v>245346072</v>
          </cell>
          <cell r="AG80">
            <v>245.34607199999999</v>
          </cell>
          <cell r="AH80">
            <v>-145346072</v>
          </cell>
          <cell r="AI80">
            <v>-145.34607199999999</v>
          </cell>
          <cell r="AJ80">
            <v>49228000000</v>
          </cell>
          <cell r="AK80">
            <v>14596831780</v>
          </cell>
          <cell r="AL80">
            <v>63824831780</v>
          </cell>
          <cell r="AN80">
            <v>49166193350</v>
          </cell>
          <cell r="AO80">
            <v>77.033016740996089</v>
          </cell>
          <cell r="AP80">
            <v>14658638430</v>
          </cell>
          <cell r="AQ80">
            <v>22.966983259003896</v>
          </cell>
        </row>
        <row r="81">
          <cell r="A81" t="str">
            <v>2ES_418 01</v>
          </cell>
          <cell r="C81" t="str">
            <v>HOSPITAL NAZARET, I NIVEL, E.S.E..</v>
          </cell>
          <cell r="D81">
            <v>9969000000</v>
          </cell>
          <cell r="E81">
            <v>1808000000</v>
          </cell>
          <cell r="F81">
            <v>11777000000</v>
          </cell>
          <cell r="H81">
            <v>7089636142</v>
          </cell>
          <cell r="I81">
            <v>60.198999252780851</v>
          </cell>
          <cell r="J81">
            <v>4687363858</v>
          </cell>
          <cell r="K81">
            <v>47.019398716019658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6000000</v>
          </cell>
          <cell r="AC81">
            <v>0</v>
          </cell>
          <cell r="AD81">
            <v>6000000</v>
          </cell>
          <cell r="AF81">
            <v>3379271</v>
          </cell>
          <cell r="AG81">
            <v>56.321183333333337</v>
          </cell>
          <cell r="AH81">
            <v>2620729</v>
          </cell>
          <cell r="AI81">
            <v>43.678816666666663</v>
          </cell>
          <cell r="AJ81">
            <v>9975000000</v>
          </cell>
          <cell r="AK81">
            <v>3058124029</v>
          </cell>
          <cell r="AL81">
            <v>13033124029</v>
          </cell>
          <cell r="AN81">
            <v>8343139442</v>
          </cell>
          <cell r="AO81">
            <v>64.014885636288611</v>
          </cell>
          <cell r="AP81">
            <v>4689984587</v>
          </cell>
          <cell r="AQ81">
            <v>35.985114363711389</v>
          </cell>
        </row>
        <row r="82">
          <cell r="A82" t="str">
            <v>2ES_419 01</v>
          </cell>
          <cell r="C82" t="str">
            <v>HOSPITAL PABLO VI BOSA, I NIVEL, E.S.E..</v>
          </cell>
          <cell r="D82">
            <v>76060000000</v>
          </cell>
          <cell r="E82">
            <v>15430941965</v>
          </cell>
          <cell r="F82">
            <v>91490941965</v>
          </cell>
          <cell r="H82">
            <v>56284466370</v>
          </cell>
          <cell r="I82">
            <v>61.519168085002022</v>
          </cell>
          <cell r="J82">
            <v>35206475595</v>
          </cell>
          <cell r="K82">
            <v>46.287767019458322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189000000</v>
          </cell>
          <cell r="AC82">
            <v>0</v>
          </cell>
          <cell r="AD82">
            <v>189000000</v>
          </cell>
          <cell r="AF82">
            <v>237056322</v>
          </cell>
          <cell r="AG82">
            <v>125.42662539682539</v>
          </cell>
          <cell r="AH82">
            <v>-48056322</v>
          </cell>
          <cell r="AI82">
            <v>-25.426625396825397</v>
          </cell>
          <cell r="AJ82">
            <v>87520000000</v>
          </cell>
          <cell r="AK82">
            <v>16669175243</v>
          </cell>
          <cell r="AL82">
            <v>104189175243</v>
          </cell>
          <cell r="AN82">
            <v>69030755970</v>
          </cell>
          <cell r="AO82">
            <v>66.255209151046486</v>
          </cell>
          <cell r="AP82">
            <v>35158419273</v>
          </cell>
          <cell r="AQ82">
            <v>33.744790848953507</v>
          </cell>
        </row>
        <row r="83">
          <cell r="A83" t="str">
            <v>2ES_420 01</v>
          </cell>
          <cell r="C83" t="str">
            <v>HOSPITAL SAN CRISTÓBAL, I NIVEL, E.S.E..</v>
          </cell>
          <cell r="D83">
            <v>39024000000</v>
          </cell>
          <cell r="E83">
            <v>0</v>
          </cell>
          <cell r="F83">
            <v>39024000000</v>
          </cell>
          <cell r="H83">
            <v>26177470700.259998</v>
          </cell>
          <cell r="I83">
            <v>67.080439473810983</v>
          </cell>
          <cell r="J83">
            <v>12846529299.740002</v>
          </cell>
          <cell r="K83">
            <v>32.919560526189017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704000000</v>
          </cell>
          <cell r="AC83">
            <v>0</v>
          </cell>
          <cell r="AD83">
            <v>704000000</v>
          </cell>
          <cell r="AF83">
            <v>802693602.89999998</v>
          </cell>
          <cell r="AG83">
            <v>114.01897768465909</v>
          </cell>
          <cell r="AH83">
            <v>-98693602.899999976</v>
          </cell>
          <cell r="AI83">
            <v>-14.018977684659086</v>
          </cell>
          <cell r="AJ83">
            <v>39728000000</v>
          </cell>
          <cell r="AK83">
            <v>24152699221</v>
          </cell>
          <cell r="AL83">
            <v>63880699221</v>
          </cell>
          <cell r="AN83">
            <v>51132863524.160004</v>
          </cell>
          <cell r="AO83">
            <v>80.044307823341271</v>
          </cell>
          <cell r="AP83">
            <v>12747835696.840002</v>
          </cell>
          <cell r="AQ83">
            <v>19.955692176658747</v>
          </cell>
        </row>
        <row r="84">
          <cell r="A84" t="str">
            <v>2ES_421 01</v>
          </cell>
          <cell r="C84" t="str">
            <v>HOSPITAL RAFAEL URIBE URIBE, I NIVEL, E.S.E..</v>
          </cell>
          <cell r="D84">
            <v>39821000000</v>
          </cell>
          <cell r="E84">
            <v>4571712285</v>
          </cell>
          <cell r="F84">
            <v>44392712285</v>
          </cell>
          <cell r="H84">
            <v>30420083741</v>
          </cell>
          <cell r="I84">
            <v>68.52494964872588</v>
          </cell>
          <cell r="J84">
            <v>13972628544</v>
          </cell>
          <cell r="K84">
            <v>35.088592812837447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29000000</v>
          </cell>
          <cell r="AC84">
            <v>352000000</v>
          </cell>
          <cell r="AD84">
            <v>381000000</v>
          </cell>
          <cell r="AF84">
            <v>405045748</v>
          </cell>
          <cell r="AG84">
            <v>106.31121994750656</v>
          </cell>
          <cell r="AH84">
            <v>-24045748</v>
          </cell>
          <cell r="AI84">
            <v>-6.3112199475065616</v>
          </cell>
          <cell r="AJ84">
            <v>50165000000</v>
          </cell>
          <cell r="AK84">
            <v>-3366566377</v>
          </cell>
          <cell r="AL84">
            <v>46798433623</v>
          </cell>
          <cell r="AN84">
            <v>32849850827</v>
          </cell>
          <cell r="AO84">
            <v>70.194338322587157</v>
          </cell>
          <cell r="AP84">
            <v>13948582796</v>
          </cell>
          <cell r="AQ84">
            <v>29.805661677412846</v>
          </cell>
        </row>
        <row r="85">
          <cell r="A85" t="str">
            <v>2ES_422 01</v>
          </cell>
          <cell r="C85" t="str">
            <v>HOSPITAL VISTA HERMOSA, I NIVEL, E.S.E..</v>
          </cell>
          <cell r="D85">
            <v>63359000000</v>
          </cell>
          <cell r="E85">
            <v>1015857000</v>
          </cell>
          <cell r="F85">
            <v>64374857000</v>
          </cell>
          <cell r="H85">
            <v>42997677039</v>
          </cell>
          <cell r="I85">
            <v>66.792656392230896</v>
          </cell>
          <cell r="J85">
            <v>21377179961</v>
          </cell>
          <cell r="K85">
            <v>33.739768558531544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300000000</v>
          </cell>
          <cell r="AC85">
            <v>0</v>
          </cell>
          <cell r="AD85">
            <v>300000000</v>
          </cell>
          <cell r="AF85">
            <v>525733310</v>
          </cell>
          <cell r="AG85">
            <v>175.24443666666667</v>
          </cell>
          <cell r="AH85">
            <v>-225733310</v>
          </cell>
          <cell r="AI85">
            <v>-75.244436666666672</v>
          </cell>
          <cell r="AJ85">
            <v>63659000000</v>
          </cell>
          <cell r="AK85">
            <v>20712176347</v>
          </cell>
          <cell r="AL85">
            <v>84371176347</v>
          </cell>
          <cell r="AN85">
            <v>63219729696</v>
          </cell>
          <cell r="AO85">
            <v>74.930482699436624</v>
          </cell>
          <cell r="AP85">
            <v>21151446651</v>
          </cell>
          <cell r="AQ85">
            <v>25.069517300563376</v>
          </cell>
        </row>
        <row r="86">
          <cell r="A86" t="str">
            <v>2FD_001 01</v>
          </cell>
          <cell r="C86" t="str">
            <v>FDL USAQUEN..</v>
          </cell>
          <cell r="D86">
            <v>150800000</v>
          </cell>
          <cell r="E86">
            <v>0</v>
          </cell>
          <cell r="F86">
            <v>150800000</v>
          </cell>
          <cell r="H86">
            <v>59807840.520000003</v>
          </cell>
          <cell r="I86">
            <v>39.660371697612732</v>
          </cell>
          <cell r="J86">
            <v>90992159.479999989</v>
          </cell>
          <cell r="K86">
            <v>60.339628302387261</v>
          </cell>
          <cell r="M86">
            <v>0</v>
          </cell>
          <cell r="N86">
            <v>23388935000</v>
          </cell>
          <cell r="P86">
            <v>6870738500</v>
          </cell>
          <cell r="Q86">
            <v>29.376021182666079</v>
          </cell>
          <cell r="R86">
            <v>16518196500</v>
          </cell>
          <cell r="S86">
            <v>70.623978817333921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35360000</v>
          </cell>
          <cell r="AC86">
            <v>256473939</v>
          </cell>
          <cell r="AD86">
            <v>291833939</v>
          </cell>
          <cell r="AF86">
            <v>-2105608219.8499999</v>
          </cell>
          <cell r="AG86">
            <v>-721.50902909548154</v>
          </cell>
          <cell r="AH86">
            <v>2397442158.8499999</v>
          </cell>
          <cell r="AI86">
            <v>821.50902909548154</v>
          </cell>
          <cell r="AJ86">
            <v>23575095000</v>
          </cell>
          <cell r="AK86">
            <v>256473939</v>
          </cell>
          <cell r="AL86">
            <v>23831568939</v>
          </cell>
          <cell r="AN86">
            <v>4824938120.6700001</v>
          </cell>
          <cell r="AO86">
            <v>20.245994432930775</v>
          </cell>
          <cell r="AP86">
            <v>19006630818.329998</v>
          </cell>
          <cell r="AQ86">
            <v>79.754005567069214</v>
          </cell>
        </row>
        <row r="87">
          <cell r="A87" t="str">
            <v>2FD_002 01</v>
          </cell>
          <cell r="C87" t="str">
            <v>FDL CHAPINERO..</v>
          </cell>
          <cell r="D87">
            <v>301000000</v>
          </cell>
          <cell r="E87">
            <v>0</v>
          </cell>
          <cell r="F87">
            <v>301000000</v>
          </cell>
          <cell r="H87">
            <v>344207384.25</v>
          </cell>
          <cell r="I87">
            <v>114.35461270764119</v>
          </cell>
          <cell r="J87">
            <v>-43207384.25</v>
          </cell>
          <cell r="K87">
            <v>-14.354612707641195</v>
          </cell>
          <cell r="L87">
            <v>13577208000</v>
          </cell>
          <cell r="M87">
            <v>0</v>
          </cell>
          <cell r="N87">
            <v>13577208000</v>
          </cell>
          <cell r="P87">
            <v>3988444000</v>
          </cell>
          <cell r="Q87">
            <v>29.376024879341912</v>
          </cell>
          <cell r="R87">
            <v>9588764000</v>
          </cell>
          <cell r="S87">
            <v>70.623975120658088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1900000</v>
          </cell>
          <cell r="AC87">
            <v>47430112</v>
          </cell>
          <cell r="AD87">
            <v>49330112</v>
          </cell>
          <cell r="AF87">
            <v>326907344.55000001</v>
          </cell>
          <cell r="AG87">
            <v>662.69329481757518</v>
          </cell>
          <cell r="AH87">
            <v>-277577232.55000001</v>
          </cell>
          <cell r="AI87">
            <v>-562.69329481757518</v>
          </cell>
          <cell r="AJ87">
            <v>13880108000</v>
          </cell>
          <cell r="AK87">
            <v>47430112</v>
          </cell>
          <cell r="AL87">
            <v>13927538112</v>
          </cell>
          <cell r="AN87">
            <v>4659558728.8000002</v>
          </cell>
          <cell r="AO87">
            <v>33.455724129631449</v>
          </cell>
          <cell r="AP87">
            <v>9267979383.2000008</v>
          </cell>
          <cell r="AQ87">
            <v>66.544275870368566</v>
          </cell>
        </row>
        <row r="88">
          <cell r="A88" t="str">
            <v>2FD_003 01</v>
          </cell>
          <cell r="C88" t="str">
            <v>FDL SANTAFE..</v>
          </cell>
          <cell r="D88">
            <v>135600000</v>
          </cell>
          <cell r="E88">
            <v>0</v>
          </cell>
          <cell r="F88">
            <v>135600000</v>
          </cell>
          <cell r="H88">
            <v>45044080.740000002</v>
          </cell>
          <cell r="I88">
            <v>33.21834862831858</v>
          </cell>
          <cell r="J88">
            <v>90555919.25999999</v>
          </cell>
          <cell r="K88">
            <v>66.781651371681406</v>
          </cell>
          <cell r="L88">
            <v>15610117000</v>
          </cell>
          <cell r="M88">
            <v>0</v>
          </cell>
          <cell r="N88">
            <v>15610117000</v>
          </cell>
          <cell r="P88">
            <v>9707115694.5900002</v>
          </cell>
          <cell r="Q88">
            <v>62.18477218710148</v>
          </cell>
          <cell r="R88">
            <v>5903001305.4099998</v>
          </cell>
          <cell r="S88">
            <v>37.815227812898513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10634000</v>
          </cell>
          <cell r="AC88">
            <v>6119520000</v>
          </cell>
          <cell r="AD88">
            <v>6130154000</v>
          </cell>
          <cell r="AF88">
            <v>6143649052.3299999</v>
          </cell>
          <cell r="AG88">
            <v>100.22014214210606</v>
          </cell>
          <cell r="AH88">
            <v>-13495052.329999924</v>
          </cell>
          <cell r="AI88">
            <v>-0.22014214210605351</v>
          </cell>
          <cell r="AJ88">
            <v>15756351000</v>
          </cell>
          <cell r="AK88">
            <v>6119520000</v>
          </cell>
          <cell r="AL88">
            <v>21875871000</v>
          </cell>
          <cell r="AN88">
            <v>15895808827.66</v>
          </cell>
          <cell r="AO88">
            <v>72.663661381345676</v>
          </cell>
          <cell r="AP88">
            <v>5980062172.3400002</v>
          </cell>
          <cell r="AQ88">
            <v>27.336338618654317</v>
          </cell>
        </row>
        <row r="89">
          <cell r="A89" t="str">
            <v>2FD_004 01</v>
          </cell>
          <cell r="C89" t="str">
            <v>FDL SAN CRISTOBAL..</v>
          </cell>
          <cell r="D89">
            <v>45150000</v>
          </cell>
          <cell r="E89">
            <v>0</v>
          </cell>
          <cell r="F89">
            <v>45150000</v>
          </cell>
          <cell r="H89">
            <v>74640766.810000002</v>
          </cell>
          <cell r="I89">
            <v>165.31731297895905</v>
          </cell>
          <cell r="J89">
            <v>-29490766.810000002</v>
          </cell>
          <cell r="K89">
            <v>-65.317312978959023</v>
          </cell>
          <cell r="L89">
            <v>43115338000</v>
          </cell>
          <cell r="M89">
            <v>0</v>
          </cell>
          <cell r="N89">
            <v>43115338000</v>
          </cell>
          <cell r="P89">
            <v>12665571250</v>
          </cell>
          <cell r="Q89">
            <v>29.376022171042703</v>
          </cell>
          <cell r="R89">
            <v>30449766750</v>
          </cell>
          <cell r="S89">
            <v>70.623977828957294</v>
          </cell>
          <cell r="T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2544244896</v>
          </cell>
          <cell r="AD89">
            <v>2544244896</v>
          </cell>
          <cell r="AF89">
            <v>2719917306.8400002</v>
          </cell>
          <cell r="AG89">
            <v>106.90469738648933</v>
          </cell>
          <cell r="AH89">
            <v>-175672410.84000015</v>
          </cell>
          <cell r="AI89">
            <v>-6.9046973864893291</v>
          </cell>
          <cell r="AJ89">
            <v>43160488000</v>
          </cell>
          <cell r="AK89">
            <v>2544244896</v>
          </cell>
          <cell r="AL89">
            <v>45704732896</v>
          </cell>
          <cell r="AN89">
            <v>15460129323.65</v>
          </cell>
          <cell r="AO89">
            <v>33.826101464872679</v>
          </cell>
          <cell r="AP89">
            <v>30244603572.349998</v>
          </cell>
          <cell r="AQ89">
            <v>66.173898535127321</v>
          </cell>
        </row>
        <row r="90">
          <cell r="A90" t="str">
            <v>2FD_005 01</v>
          </cell>
          <cell r="C90" t="str">
            <v>FDL USME..</v>
          </cell>
          <cell r="D90">
            <v>35000000</v>
          </cell>
          <cell r="E90">
            <v>0</v>
          </cell>
          <cell r="F90">
            <v>35000000</v>
          </cell>
          <cell r="H90">
            <v>112939789.98999999</v>
          </cell>
          <cell r="I90">
            <v>322.68511425714286</v>
          </cell>
          <cell r="J90">
            <v>-77939789.989999995</v>
          </cell>
          <cell r="K90">
            <v>-222.68511425714283</v>
          </cell>
          <cell r="L90">
            <v>40981382000</v>
          </cell>
          <cell r="M90">
            <v>0</v>
          </cell>
          <cell r="N90">
            <v>40981382000</v>
          </cell>
          <cell r="P90">
            <v>12038699750</v>
          </cell>
          <cell r="Q90">
            <v>29.376021896967753</v>
          </cell>
          <cell r="R90">
            <v>28942682250</v>
          </cell>
          <cell r="S90">
            <v>70.623978103032243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85000000</v>
          </cell>
          <cell r="AC90">
            <v>2949450297</v>
          </cell>
          <cell r="AD90">
            <v>3034450297</v>
          </cell>
          <cell r="AF90">
            <v>146277787.18000001</v>
          </cell>
          <cell r="AG90">
            <v>4.8205695550399064</v>
          </cell>
          <cell r="AH90">
            <v>2888172509.8200002</v>
          </cell>
          <cell r="AI90">
            <v>95.179430444960104</v>
          </cell>
          <cell r="AJ90">
            <v>41101382000</v>
          </cell>
          <cell r="AK90">
            <v>2949450297</v>
          </cell>
          <cell r="AL90">
            <v>44050832297</v>
          </cell>
          <cell r="AN90">
            <v>12297917327.17</v>
          </cell>
          <cell r="AO90">
            <v>27.917559523631354</v>
          </cell>
          <cell r="AP90">
            <v>31752914969.829998</v>
          </cell>
          <cell r="AQ90">
            <v>72.082440476368632</v>
          </cell>
        </row>
        <row r="91">
          <cell r="A91" t="str">
            <v>2FD_006 01</v>
          </cell>
          <cell r="C91" t="str">
            <v>FDL TUNJUELITO..</v>
          </cell>
          <cell r="D91">
            <v>90000000</v>
          </cell>
          <cell r="E91">
            <v>0</v>
          </cell>
          <cell r="F91">
            <v>90000000</v>
          </cell>
          <cell r="H91">
            <v>58192492.259999998</v>
          </cell>
          <cell r="I91">
            <v>64.65832473333333</v>
          </cell>
          <cell r="J91">
            <v>31807507.740000002</v>
          </cell>
          <cell r="K91">
            <v>35.34167526666667</v>
          </cell>
          <cell r="L91">
            <v>20753818000</v>
          </cell>
          <cell r="M91">
            <v>0</v>
          </cell>
          <cell r="N91">
            <v>20753818000</v>
          </cell>
          <cell r="P91">
            <v>6096646500</v>
          </cell>
          <cell r="Q91">
            <v>29.376023727296829</v>
          </cell>
          <cell r="R91">
            <v>14657171500</v>
          </cell>
          <cell r="S91">
            <v>70.623976272703175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8000000</v>
          </cell>
          <cell r="AC91">
            <v>1054588046</v>
          </cell>
          <cell r="AD91">
            <v>1062588046</v>
          </cell>
          <cell r="AF91">
            <v>35049687.5</v>
          </cell>
          <cell r="AG91">
            <v>3.2985207797076992</v>
          </cell>
          <cell r="AH91">
            <v>1027538358.5</v>
          </cell>
          <cell r="AI91">
            <v>96.701479220292299</v>
          </cell>
          <cell r="AJ91">
            <v>20851818000</v>
          </cell>
          <cell r="AK91">
            <v>1054588046</v>
          </cell>
          <cell r="AL91">
            <v>21906406046</v>
          </cell>
          <cell r="AN91">
            <v>6189888679.7600002</v>
          </cell>
          <cell r="AO91">
            <v>28.256066589664275</v>
          </cell>
          <cell r="AP91">
            <v>15716517366.24</v>
          </cell>
          <cell r="AQ91">
            <v>71.743933410335728</v>
          </cell>
        </row>
        <row r="92">
          <cell r="A92" t="str">
            <v>2FD_007 01</v>
          </cell>
          <cell r="C92" t="str">
            <v>FDL BOSA..</v>
          </cell>
          <cell r="D92">
            <v>82000000</v>
          </cell>
          <cell r="E92">
            <v>0</v>
          </cell>
          <cell r="F92">
            <v>82000000</v>
          </cell>
          <cell r="H92">
            <v>98521497</v>
          </cell>
          <cell r="I92">
            <v>120.14816707317073</v>
          </cell>
          <cell r="J92">
            <v>-16521497</v>
          </cell>
          <cell r="K92">
            <v>-20.148167073170733</v>
          </cell>
          <cell r="L92">
            <v>50764136000</v>
          </cell>
          <cell r="M92">
            <v>0</v>
          </cell>
          <cell r="N92">
            <v>50764136000</v>
          </cell>
          <cell r="P92">
            <v>14912483750</v>
          </cell>
          <cell r="Q92">
            <v>29.376021981345257</v>
          </cell>
          <cell r="R92">
            <v>35851652250</v>
          </cell>
          <cell r="S92">
            <v>70.623978018654739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1000000</v>
          </cell>
          <cell r="AC92">
            <v>3139756302</v>
          </cell>
          <cell r="AD92">
            <v>3140756302</v>
          </cell>
          <cell r="AF92">
            <v>435047758.77999997</v>
          </cell>
          <cell r="AG92">
            <v>13.851687840376734</v>
          </cell>
          <cell r="AH92">
            <v>2705708543.2200003</v>
          </cell>
          <cell r="AI92">
            <v>86.148312159623273</v>
          </cell>
          <cell r="AJ92">
            <v>50847136000</v>
          </cell>
          <cell r="AK92">
            <v>3139756302</v>
          </cell>
          <cell r="AL92">
            <v>53986892302</v>
          </cell>
          <cell r="AN92">
            <v>15446053005.780001</v>
          </cell>
          <cell r="AO92">
            <v>28.610746696393534</v>
          </cell>
          <cell r="AP92">
            <v>38540839296.220001</v>
          </cell>
          <cell r="AQ92">
            <v>71.389253303606466</v>
          </cell>
        </row>
        <row r="93">
          <cell r="A93" t="str">
            <v>2FD_008 01</v>
          </cell>
          <cell r="C93" t="str">
            <v>FDL KENNEDY..</v>
          </cell>
          <cell r="D93">
            <v>100470000</v>
          </cell>
          <cell r="E93">
            <v>0</v>
          </cell>
          <cell r="F93">
            <v>100470000</v>
          </cell>
          <cell r="H93">
            <v>89599543.5</v>
          </cell>
          <cell r="I93">
            <v>89.180395640489692</v>
          </cell>
          <cell r="J93">
            <v>10870456.5</v>
          </cell>
          <cell r="K93">
            <v>10.819604359510301</v>
          </cell>
          <cell r="L93">
            <v>91895124000</v>
          </cell>
          <cell r="M93">
            <v>0</v>
          </cell>
          <cell r="N93">
            <v>91895124000</v>
          </cell>
          <cell r="P93">
            <v>9498505728</v>
          </cell>
          <cell r="Q93">
            <v>10.336245618429112</v>
          </cell>
          <cell r="R93">
            <v>82396618272</v>
          </cell>
          <cell r="S93">
            <v>89.663754381570897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469561000</v>
          </cell>
          <cell r="AC93">
            <v>5746217522</v>
          </cell>
          <cell r="AD93">
            <v>6215778522</v>
          </cell>
          <cell r="AF93">
            <v>6463617362.9200001</v>
          </cell>
          <cell r="AG93">
            <v>103.98725340748234</v>
          </cell>
          <cell r="AH93">
            <v>-247838840.92000008</v>
          </cell>
          <cell r="AI93">
            <v>-3.9872534074823345</v>
          </cell>
          <cell r="AJ93">
            <v>92465155000</v>
          </cell>
          <cell r="AK93">
            <v>5746217522</v>
          </cell>
          <cell r="AL93">
            <v>98211372522</v>
          </cell>
          <cell r="AN93">
            <v>16051722634.42</v>
          </cell>
          <cell r="AO93">
            <v>16.344056927647873</v>
          </cell>
          <cell r="AP93">
            <v>82159649887.580002</v>
          </cell>
          <cell r="AQ93">
            <v>83.65594307235213</v>
          </cell>
        </row>
        <row r="94">
          <cell r="A94" t="str">
            <v>2FD_009 01</v>
          </cell>
          <cell r="C94" t="str">
            <v>FDL FONTIBON..</v>
          </cell>
          <cell r="D94">
            <v>151500000</v>
          </cell>
          <cell r="E94">
            <v>0</v>
          </cell>
          <cell r="F94">
            <v>151500000</v>
          </cell>
          <cell r="H94">
            <v>131976282</v>
          </cell>
          <cell r="I94">
            <v>87.113057425742582</v>
          </cell>
          <cell r="J94">
            <v>19523718</v>
          </cell>
          <cell r="K94">
            <v>12.886942574257427</v>
          </cell>
          <cell r="L94">
            <v>19421939000</v>
          </cell>
          <cell r="M94">
            <v>0</v>
          </cell>
          <cell r="N94">
            <v>19421939000</v>
          </cell>
          <cell r="P94">
            <v>5705393250</v>
          </cell>
          <cell r="Q94">
            <v>29.376022908938186</v>
          </cell>
          <cell r="R94">
            <v>13716545750</v>
          </cell>
          <cell r="S94">
            <v>70.623977091061818</v>
          </cell>
          <cell r="T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60000000</v>
          </cell>
          <cell r="AC94">
            <v>1045219135</v>
          </cell>
          <cell r="AD94">
            <v>1105219135</v>
          </cell>
          <cell r="AF94">
            <v>19078138.73</v>
          </cell>
          <cell r="AG94">
            <v>1.7261860680687544</v>
          </cell>
          <cell r="AH94">
            <v>1086140996.27</v>
          </cell>
          <cell r="AI94">
            <v>98.273813931931244</v>
          </cell>
          <cell r="AJ94">
            <v>19633439000</v>
          </cell>
          <cell r="AK94">
            <v>1045219135</v>
          </cell>
          <cell r="AL94">
            <v>20678658135</v>
          </cell>
          <cell r="AN94">
            <v>5856447670.7299995</v>
          </cell>
          <cell r="AO94">
            <v>28.321217133608751</v>
          </cell>
          <cell r="AP94">
            <v>14822210464.27</v>
          </cell>
          <cell r="AQ94">
            <v>71.678782866391259</v>
          </cell>
        </row>
        <row r="95">
          <cell r="A95" t="str">
            <v>2FD_010 01</v>
          </cell>
          <cell r="C95" t="str">
            <v>FDL ENGATIVA..</v>
          </cell>
          <cell r="D95">
            <v>262550000</v>
          </cell>
          <cell r="E95">
            <v>0</v>
          </cell>
          <cell r="F95">
            <v>262550000</v>
          </cell>
          <cell r="H95">
            <v>211065585.62</v>
          </cell>
          <cell r="I95">
            <v>80.390624879070657</v>
          </cell>
          <cell r="J95">
            <v>51484414.379999995</v>
          </cell>
          <cell r="K95">
            <v>19.609375120929347</v>
          </cell>
          <cell r="L95">
            <v>36334369000</v>
          </cell>
          <cell r="M95">
            <v>0</v>
          </cell>
          <cell r="N95">
            <v>36334369000</v>
          </cell>
          <cell r="P95">
            <v>10673592000</v>
          </cell>
          <cell r="Q95">
            <v>29.376021364235054</v>
          </cell>
          <cell r="R95">
            <v>25660777000</v>
          </cell>
          <cell r="S95">
            <v>70.623978635764942</v>
          </cell>
          <cell r="T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1805000</v>
          </cell>
          <cell r="AC95">
            <v>1531231393</v>
          </cell>
          <cell r="AD95">
            <v>1533036393</v>
          </cell>
          <cell r="AF95">
            <v>1084155920.1199999</v>
          </cell>
          <cell r="AG95">
            <v>70.719516188289205</v>
          </cell>
          <cell r="AH95">
            <v>448880472.88000011</v>
          </cell>
          <cell r="AI95">
            <v>29.280483811710795</v>
          </cell>
          <cell r="AJ95">
            <v>36598724000</v>
          </cell>
          <cell r="AK95">
            <v>1531231393</v>
          </cell>
          <cell r="AL95">
            <v>38129955393</v>
          </cell>
          <cell r="AN95">
            <v>11968813505.740002</v>
          </cell>
          <cell r="AO95">
            <v>31.389529262174982</v>
          </cell>
          <cell r="AP95">
            <v>26161141887.260002</v>
          </cell>
          <cell r="AQ95">
            <v>68.61047073782504</v>
          </cell>
        </row>
        <row r="96">
          <cell r="A96" t="str">
            <v>2FD_011 01</v>
          </cell>
          <cell r="C96" t="str">
            <v>FDL SUBA..</v>
          </cell>
          <cell r="D96">
            <v>143000000</v>
          </cell>
          <cell r="E96">
            <v>0</v>
          </cell>
          <cell r="F96">
            <v>143000000</v>
          </cell>
          <cell r="H96">
            <v>172280690.77000001</v>
          </cell>
          <cell r="I96">
            <v>120.47600753146854</v>
          </cell>
          <cell r="J96">
            <v>-29280690.770000011</v>
          </cell>
          <cell r="K96">
            <v>-20.476007531468539</v>
          </cell>
          <cell r="L96">
            <v>42447225000</v>
          </cell>
          <cell r="M96">
            <v>0</v>
          </cell>
          <cell r="N96">
            <v>42447225000</v>
          </cell>
          <cell r="P96">
            <v>0</v>
          </cell>
          <cell r="Q96">
            <v>0</v>
          </cell>
          <cell r="R96">
            <v>42447225000</v>
          </cell>
          <cell r="S96">
            <v>100</v>
          </cell>
          <cell r="T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4579640813</v>
          </cell>
          <cell r="AD96">
            <v>4579640813</v>
          </cell>
          <cell r="AF96">
            <v>2310958096.54</v>
          </cell>
          <cell r="AG96">
            <v>50.46155781431586</v>
          </cell>
          <cell r="AH96">
            <v>2268682716.46</v>
          </cell>
          <cell r="AI96">
            <v>49.53844218568414</v>
          </cell>
          <cell r="AJ96">
            <v>42590225000</v>
          </cell>
          <cell r="AK96">
            <v>4579640813</v>
          </cell>
          <cell r="AL96">
            <v>47169865813</v>
          </cell>
          <cell r="AN96">
            <v>2483238787.3099999</v>
          </cell>
          <cell r="AO96">
            <v>5.2644601474054227</v>
          </cell>
          <cell r="AP96">
            <v>44686627025.690002</v>
          </cell>
          <cell r="AQ96">
            <v>94.735539852594584</v>
          </cell>
        </row>
        <row r="97">
          <cell r="A97" t="str">
            <v>2FD_012 01</v>
          </cell>
          <cell r="C97" t="str">
            <v>FDL BARRIOS UNIDOS..</v>
          </cell>
          <cell r="D97">
            <v>206000000</v>
          </cell>
          <cell r="E97">
            <v>0</v>
          </cell>
          <cell r="F97">
            <v>206000000</v>
          </cell>
          <cell r="H97">
            <v>178378523.58000001</v>
          </cell>
          <cell r="I97">
            <v>86.591516300970881</v>
          </cell>
          <cell r="J97">
            <v>27621476.419999987</v>
          </cell>
          <cell r="K97">
            <v>13.408483699029119</v>
          </cell>
          <cell r="L97">
            <v>17488762000</v>
          </cell>
          <cell r="M97">
            <v>0</v>
          </cell>
          <cell r="N97">
            <v>17488762000</v>
          </cell>
          <cell r="P97">
            <v>5137502500</v>
          </cell>
          <cell r="Q97">
            <v>29.376021584603873</v>
          </cell>
          <cell r="R97">
            <v>12351259500</v>
          </cell>
          <cell r="S97">
            <v>70.623978415396124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5500000</v>
          </cell>
          <cell r="AC97">
            <v>232466104</v>
          </cell>
          <cell r="AD97">
            <v>237966104</v>
          </cell>
          <cell r="AF97">
            <v>82188050.060000002</v>
          </cell>
          <cell r="AG97">
            <v>34.53771300974865</v>
          </cell>
          <cell r="AH97">
            <v>155778053.94</v>
          </cell>
          <cell r="AI97">
            <v>65.462286990251357</v>
          </cell>
          <cell r="AJ97">
            <v>17700262000</v>
          </cell>
          <cell r="AK97">
            <v>232466104</v>
          </cell>
          <cell r="AL97">
            <v>17932728104</v>
          </cell>
          <cell r="AN97">
            <v>5398069073.6400003</v>
          </cell>
          <cell r="AO97">
            <v>30.101772816350959</v>
          </cell>
          <cell r="AP97">
            <v>12534659030.360001</v>
          </cell>
          <cell r="AQ97">
            <v>69.898227183649055</v>
          </cell>
        </row>
        <row r="98">
          <cell r="A98" t="str">
            <v>2FD_013 01</v>
          </cell>
          <cell r="C98" t="str">
            <v>FDL TEUSAQUILLO..</v>
          </cell>
          <cell r="D98">
            <v>300000000</v>
          </cell>
          <cell r="E98">
            <v>0</v>
          </cell>
          <cell r="F98">
            <v>300000000</v>
          </cell>
          <cell r="H98">
            <v>408295614.82999998</v>
          </cell>
          <cell r="I98">
            <v>136.09853827666666</v>
          </cell>
          <cell r="J98">
            <v>-108295614.82999998</v>
          </cell>
          <cell r="K98">
            <v>-36.098538276666659</v>
          </cell>
          <cell r="L98">
            <v>12036729000</v>
          </cell>
          <cell r="M98">
            <v>0</v>
          </cell>
          <cell r="N98">
            <v>12036729000</v>
          </cell>
          <cell r="P98">
            <v>3535912500</v>
          </cell>
          <cell r="Q98">
            <v>29.376024831995469</v>
          </cell>
          <cell r="R98">
            <v>8500816500</v>
          </cell>
          <cell r="S98">
            <v>70.62397516800452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3552848000</v>
          </cell>
          <cell r="AC98">
            <v>58555694</v>
          </cell>
          <cell r="AD98">
            <v>3611403694</v>
          </cell>
          <cell r="AF98">
            <v>0</v>
          </cell>
          <cell r="AG98">
            <v>0</v>
          </cell>
          <cell r="AH98">
            <v>3611403694</v>
          </cell>
          <cell r="AI98">
            <v>100</v>
          </cell>
          <cell r="AJ98">
            <v>15889577000</v>
          </cell>
          <cell r="AK98">
            <v>58555694</v>
          </cell>
          <cell r="AL98">
            <v>15948132694</v>
          </cell>
          <cell r="AN98">
            <v>3944208114.8299999</v>
          </cell>
          <cell r="AO98">
            <v>24.731472897224442</v>
          </cell>
          <cell r="AP98">
            <v>12003924579.17</v>
          </cell>
          <cell r="AQ98">
            <v>75.268527102775565</v>
          </cell>
        </row>
        <row r="99">
          <cell r="A99" t="str">
            <v>2FD_014 01</v>
          </cell>
          <cell r="C99" t="str">
            <v>FDL MARTIRES..</v>
          </cell>
          <cell r="D99">
            <v>348338000</v>
          </cell>
          <cell r="E99">
            <v>461554148</v>
          </cell>
          <cell r="F99">
            <v>809892148</v>
          </cell>
          <cell r="H99">
            <v>186660778.21000001</v>
          </cell>
          <cell r="I99">
            <v>23.047609323161385</v>
          </cell>
          <cell r="J99">
            <v>623231369.78999996</v>
          </cell>
          <cell r="K99">
            <v>178.91569963368912</v>
          </cell>
          <cell r="L99">
            <v>36253412000</v>
          </cell>
          <cell r="M99">
            <v>0</v>
          </cell>
          <cell r="N99">
            <v>36253412000</v>
          </cell>
          <cell r="P99">
            <v>16080191293.110001</v>
          </cell>
          <cell r="Q99">
            <v>44.354973521140579</v>
          </cell>
          <cell r="R99">
            <v>20173220706.889999</v>
          </cell>
          <cell r="S99">
            <v>55.645026478859428</v>
          </cell>
          <cell r="T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3911520000</v>
          </cell>
          <cell r="AD99">
            <v>3911520000</v>
          </cell>
          <cell r="AF99">
            <v>134244903.40000001</v>
          </cell>
          <cell r="AG99">
            <v>3.4320392941874256</v>
          </cell>
          <cell r="AH99">
            <v>3777275096.5999999</v>
          </cell>
          <cell r="AI99">
            <v>96.567960705812567</v>
          </cell>
          <cell r="AJ99">
            <v>36601750000</v>
          </cell>
          <cell r="AK99">
            <v>4373074148</v>
          </cell>
          <cell r="AL99">
            <v>40974824148</v>
          </cell>
          <cell r="AN99">
            <v>16401096974.719999</v>
          </cell>
          <cell r="AO99">
            <v>40.027254090169279</v>
          </cell>
          <cell r="AP99">
            <v>24573727173.279999</v>
          </cell>
          <cell r="AQ99">
            <v>59.972745909830714</v>
          </cell>
        </row>
        <row r="100">
          <cell r="A100" t="str">
            <v>2FD_015 01</v>
          </cell>
          <cell r="C100" t="str">
            <v>FDL ANTONIO NARIÑO..</v>
          </cell>
          <cell r="D100">
            <v>34998000</v>
          </cell>
          <cell r="E100">
            <v>0</v>
          </cell>
          <cell r="F100">
            <v>34998000</v>
          </cell>
          <cell r="H100">
            <v>22200656</v>
          </cell>
          <cell r="I100">
            <v>63.43407051831533</v>
          </cell>
          <cell r="J100">
            <v>12797344</v>
          </cell>
          <cell r="K100">
            <v>36.56592948168467</v>
          </cell>
          <cell r="L100">
            <v>14777049000</v>
          </cell>
          <cell r="M100">
            <v>0</v>
          </cell>
          <cell r="N100">
            <v>14777049000</v>
          </cell>
          <cell r="P100">
            <v>4340909250</v>
          </cell>
          <cell r="Q100">
            <v>29.37602257392528</v>
          </cell>
          <cell r="R100">
            <v>10436139750</v>
          </cell>
          <cell r="S100">
            <v>70.623977426074731</v>
          </cell>
          <cell r="T100">
            <v>0</v>
          </cell>
          <cell r="U100">
            <v>0</v>
          </cell>
          <cell r="V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4481000</v>
          </cell>
          <cell r="AC100">
            <v>0</v>
          </cell>
          <cell r="AD100">
            <v>4481000</v>
          </cell>
          <cell r="AF100">
            <v>559449472.38</v>
          </cell>
          <cell r="AG100">
            <v>12484.924623521534</v>
          </cell>
          <cell r="AH100">
            <v>-554968472.38</v>
          </cell>
          <cell r="AI100">
            <v>-12384.924623521534</v>
          </cell>
          <cell r="AJ100">
            <v>14816528000</v>
          </cell>
          <cell r="AK100">
            <v>0</v>
          </cell>
          <cell r="AL100">
            <v>14816528000</v>
          </cell>
          <cell r="AN100">
            <v>4922559378.3800001</v>
          </cell>
          <cell r="AO100">
            <v>33.223433846175027</v>
          </cell>
          <cell r="AP100">
            <v>9893968621.6200008</v>
          </cell>
          <cell r="AQ100">
            <v>66.776566153824973</v>
          </cell>
        </row>
        <row r="101">
          <cell r="A101" t="str">
            <v>2FD_016 01</v>
          </cell>
          <cell r="C101" t="str">
            <v>FDL PUENTE ARANDA..</v>
          </cell>
          <cell r="D101">
            <v>231500000</v>
          </cell>
          <cell r="E101">
            <v>0</v>
          </cell>
          <cell r="F101">
            <v>231500000</v>
          </cell>
          <cell r="H101">
            <v>253425589.24000001</v>
          </cell>
          <cell r="I101">
            <v>109.47109686393088</v>
          </cell>
          <cell r="J101">
            <v>-21925589.24000001</v>
          </cell>
          <cell r="K101">
            <v>-9.4710968639308888</v>
          </cell>
          <cell r="L101">
            <v>18637846000</v>
          </cell>
          <cell r="M101">
            <v>0</v>
          </cell>
          <cell r="N101">
            <v>18637846000</v>
          </cell>
          <cell r="P101">
            <v>5475057750</v>
          </cell>
          <cell r="Q101">
            <v>29.376022046753686</v>
          </cell>
          <cell r="R101">
            <v>13162788250</v>
          </cell>
          <cell r="S101">
            <v>70.62397795324631</v>
          </cell>
          <cell r="T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142000000</v>
          </cell>
          <cell r="AC101">
            <v>503578966</v>
          </cell>
          <cell r="AD101">
            <v>645578966</v>
          </cell>
          <cell r="AF101">
            <v>120002795.93000001</v>
          </cell>
          <cell r="AG101">
            <v>18.588399289638566</v>
          </cell>
          <cell r="AH101">
            <v>525576170.06999999</v>
          </cell>
          <cell r="AI101">
            <v>81.411600710361427</v>
          </cell>
          <cell r="AJ101">
            <v>19011346000</v>
          </cell>
          <cell r="AK101">
            <v>503578966</v>
          </cell>
          <cell r="AL101">
            <v>19514924966</v>
          </cell>
          <cell r="AN101">
            <v>5848486135.1700001</v>
          </cell>
          <cell r="AO101">
            <v>29.969298602785106</v>
          </cell>
          <cell r="AP101">
            <v>13666438830.83</v>
          </cell>
          <cell r="AQ101">
            <v>70.030701397214884</v>
          </cell>
        </row>
        <row r="102">
          <cell r="A102" t="str">
            <v>2FD_017 01</v>
          </cell>
          <cell r="C102" t="str">
            <v>FDL LA CANDELARIA..</v>
          </cell>
          <cell r="D102">
            <v>152500000</v>
          </cell>
          <cell r="E102">
            <v>381998064</v>
          </cell>
          <cell r="F102">
            <v>534498064</v>
          </cell>
          <cell r="H102">
            <v>497251329.66000003</v>
          </cell>
          <cell r="I102">
            <v>93.031455706077168</v>
          </cell>
          <cell r="J102">
            <v>37246734.339999974</v>
          </cell>
          <cell r="K102">
            <v>24.424088091803263</v>
          </cell>
          <cell r="L102">
            <v>13180738000</v>
          </cell>
          <cell r="M102">
            <v>0</v>
          </cell>
          <cell r="N102">
            <v>13180738000</v>
          </cell>
          <cell r="P102">
            <v>3871976500</v>
          </cell>
          <cell r="Q102">
            <v>29.376022040647499</v>
          </cell>
          <cell r="R102">
            <v>9308761500</v>
          </cell>
          <cell r="S102">
            <v>70.623977959352501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7000000</v>
          </cell>
          <cell r="AC102">
            <v>401280000</v>
          </cell>
          <cell r="AD102">
            <v>408280000</v>
          </cell>
          <cell r="AF102">
            <v>445263050.06999999</v>
          </cell>
          <cell r="AG102">
            <v>109.05825660576076</v>
          </cell>
          <cell r="AH102">
            <v>-36983050.069999993</v>
          </cell>
          <cell r="AI102">
            <v>-9.0582566057607501</v>
          </cell>
          <cell r="AJ102">
            <v>13340238000</v>
          </cell>
          <cell r="AK102">
            <v>783278064</v>
          </cell>
          <cell r="AL102">
            <v>14123516064</v>
          </cell>
          <cell r="AN102">
            <v>4814490879.7299995</v>
          </cell>
          <cell r="AO102">
            <v>34.088472430755751</v>
          </cell>
          <cell r="AP102">
            <v>9309025184.2700005</v>
          </cell>
          <cell r="AQ102">
            <v>65.911527569244257</v>
          </cell>
        </row>
        <row r="103">
          <cell r="A103" t="str">
            <v>2FD_018 01</v>
          </cell>
          <cell r="C103" t="str">
            <v>FDL RAFAEL URIBE URIBE..</v>
          </cell>
          <cell r="D103">
            <v>146200000</v>
          </cell>
          <cell r="E103">
            <v>0</v>
          </cell>
          <cell r="F103">
            <v>146200000</v>
          </cell>
          <cell r="H103">
            <v>83435468.579999998</v>
          </cell>
          <cell r="I103">
            <v>57.069403953488376</v>
          </cell>
          <cell r="J103">
            <v>62764531.420000002</v>
          </cell>
          <cell r="K103">
            <v>42.930596046511624</v>
          </cell>
          <cell r="L103">
            <v>36943830000</v>
          </cell>
          <cell r="M103">
            <v>0</v>
          </cell>
          <cell r="N103">
            <v>36943830000</v>
          </cell>
          <cell r="P103">
            <v>10852627750</v>
          </cell>
          <cell r="Q103">
            <v>29.37602232903302</v>
          </cell>
          <cell r="R103">
            <v>26091202250</v>
          </cell>
          <cell r="S103">
            <v>70.62397767096698</v>
          </cell>
          <cell r="T103">
            <v>0</v>
          </cell>
          <cell r="U103">
            <v>0</v>
          </cell>
          <cell r="V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108000000</v>
          </cell>
          <cell r="AC103">
            <v>13169280000</v>
          </cell>
          <cell r="AD103">
            <v>13277280000</v>
          </cell>
          <cell r="AF103">
            <v>11599453751.4</v>
          </cell>
          <cell r="AG103">
            <v>87.363177935541017</v>
          </cell>
          <cell r="AH103">
            <v>1677826248.6000004</v>
          </cell>
          <cell r="AI103">
            <v>12.636822064458988</v>
          </cell>
          <cell r="AJ103">
            <v>37198030000</v>
          </cell>
          <cell r="AK103">
            <v>13169280000</v>
          </cell>
          <cell r="AL103">
            <v>50367310000</v>
          </cell>
          <cell r="AN103">
            <v>22535516969.98</v>
          </cell>
          <cell r="AO103">
            <v>44.74234770524771</v>
          </cell>
          <cell r="AP103">
            <v>27831793030.019997</v>
          </cell>
          <cell r="AQ103">
            <v>55.257652294752276</v>
          </cell>
        </row>
        <row r="104">
          <cell r="A104" t="str">
            <v>2FD_019 01</v>
          </cell>
          <cell r="C104" t="str">
            <v>FDL CIUDAD BOLIVAR..</v>
          </cell>
          <cell r="D104">
            <v>98000000</v>
          </cell>
          <cell r="E104">
            <v>0</v>
          </cell>
          <cell r="F104">
            <v>98000000</v>
          </cell>
          <cell r="H104">
            <v>114084078.79000001</v>
          </cell>
          <cell r="I104">
            <v>116.41232529591838</v>
          </cell>
          <cell r="J104">
            <v>-16084078.790000007</v>
          </cell>
          <cell r="K104">
            <v>-16.412325295918372</v>
          </cell>
          <cell r="L104">
            <v>106548292000</v>
          </cell>
          <cell r="M104">
            <v>0</v>
          </cell>
          <cell r="N104">
            <v>106548292000</v>
          </cell>
          <cell r="P104">
            <v>19549241250</v>
          </cell>
          <cell r="Q104">
            <v>18.347775344911206</v>
          </cell>
          <cell r="R104">
            <v>86999050750</v>
          </cell>
          <cell r="S104">
            <v>81.652224655088787</v>
          </cell>
          <cell r="T104">
            <v>0</v>
          </cell>
          <cell r="U104">
            <v>0</v>
          </cell>
          <cell r="V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360000000</v>
          </cell>
          <cell r="AC104">
            <v>4289790129</v>
          </cell>
          <cell r="AD104">
            <v>4649790129</v>
          </cell>
          <cell r="AF104">
            <v>4486451001.6599998</v>
          </cell>
          <cell r="AG104">
            <v>96.487172048448372</v>
          </cell>
          <cell r="AH104">
            <v>163339127.34000015</v>
          </cell>
          <cell r="AI104">
            <v>3.5128279515516203</v>
          </cell>
          <cell r="AJ104">
            <v>107006292000</v>
          </cell>
          <cell r="AK104">
            <v>4289790129</v>
          </cell>
          <cell r="AL104">
            <v>111296082129</v>
          </cell>
          <cell r="AN104">
            <v>24149776330.450001</v>
          </cell>
          <cell r="AO104">
            <v>21.698676061623363</v>
          </cell>
          <cell r="AP104">
            <v>87146305798.550003</v>
          </cell>
          <cell r="AQ104">
            <v>78.30132393837664</v>
          </cell>
        </row>
        <row r="105">
          <cell r="A105" t="str">
            <v>2FD_020 01</v>
          </cell>
          <cell r="C105" t="str">
            <v>FDL SUMAPAZ..</v>
          </cell>
          <cell r="D105">
            <v>0</v>
          </cell>
          <cell r="E105">
            <v>0</v>
          </cell>
          <cell r="F105">
            <v>0</v>
          </cell>
          <cell r="H105">
            <v>208745879.03999999</v>
          </cell>
          <cell r="I105">
            <v>0</v>
          </cell>
          <cell r="J105">
            <v>-208745879.03999999</v>
          </cell>
          <cell r="K105">
            <v>0</v>
          </cell>
          <cell r="L105">
            <v>17138853000</v>
          </cell>
          <cell r="M105">
            <v>0</v>
          </cell>
          <cell r="N105">
            <v>17138853000</v>
          </cell>
          <cell r="P105">
            <v>0</v>
          </cell>
          <cell r="Q105">
            <v>0</v>
          </cell>
          <cell r="R105">
            <v>17138853000</v>
          </cell>
          <cell r="S105">
            <v>100</v>
          </cell>
          <cell r="T105">
            <v>0</v>
          </cell>
          <cell r="U105">
            <v>0</v>
          </cell>
          <cell r="V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2234547859</v>
          </cell>
          <cell r="AD105">
            <v>2234547859</v>
          </cell>
          <cell r="AF105">
            <v>2497673225.4499998</v>
          </cell>
          <cell r="AG105">
            <v>111.77532919647346</v>
          </cell>
          <cell r="AH105">
            <v>-263125366.44999981</v>
          </cell>
          <cell r="AI105">
            <v>-11.77532919647347</v>
          </cell>
          <cell r="AJ105">
            <v>17138853000</v>
          </cell>
          <cell r="AK105">
            <v>2234547859</v>
          </cell>
          <cell r="AL105">
            <v>19373400859</v>
          </cell>
          <cell r="AN105">
            <v>2706419104.4899998</v>
          </cell>
          <cell r="AO105">
            <v>13.96976774592841</v>
          </cell>
          <cell r="AP105">
            <v>16666981754.509998</v>
          </cell>
          <cell r="AQ105">
            <v>86.030232254071578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40"/>
  <sheetViews>
    <sheetView topLeftCell="AD4" workbookViewId="0">
      <selection activeCell="AP13" sqref="AP13"/>
    </sheetView>
  </sheetViews>
  <sheetFormatPr baseColWidth="10" defaultRowHeight="15" x14ac:dyDescent="0.25"/>
  <cols>
    <col min="2" max="2" width="3.7109375" customWidth="1"/>
    <col min="3" max="3" width="11.42578125" style="20"/>
    <col min="4" max="4" width="23.5703125" bestFit="1" customWidth="1"/>
    <col min="5" max="5" width="12" bestFit="1" customWidth="1"/>
    <col min="6" max="6" width="23.5703125" bestFit="1" customWidth="1"/>
    <col min="7" max="7" width="12" bestFit="1" customWidth="1"/>
    <col min="8" max="8" width="23.5703125" bestFit="1" customWidth="1"/>
    <col min="9" max="9" width="12" bestFit="1" customWidth="1"/>
    <col min="10" max="10" width="23.5703125" bestFit="1" customWidth="1"/>
    <col min="11" max="11" width="12" bestFit="1" customWidth="1"/>
    <col min="12" max="12" width="23.5703125" bestFit="1" customWidth="1"/>
    <col min="13" max="13" width="12" bestFit="1" customWidth="1"/>
    <col min="14" max="14" width="23.5703125" bestFit="1" customWidth="1"/>
    <col min="15" max="15" width="12" bestFit="1" customWidth="1"/>
    <col min="16" max="16" width="23.5703125" bestFit="1" customWidth="1"/>
    <col min="17" max="17" width="12" bestFit="1" customWidth="1"/>
    <col min="18" max="18" width="22" bestFit="1" customWidth="1"/>
    <col min="19" max="19" width="12" bestFit="1" customWidth="1"/>
    <col min="20" max="27" width="12" hidden="1" customWidth="1"/>
    <col min="28" max="28" width="23.5703125" bestFit="1" customWidth="1"/>
    <col min="29" max="29" width="18.28515625" bestFit="1" customWidth="1"/>
    <col min="30" max="30" width="23.5703125" bestFit="1" customWidth="1"/>
    <col min="31" max="31" width="12" bestFit="1" customWidth="1"/>
    <col min="32" max="32" width="23.5703125" bestFit="1" customWidth="1"/>
    <col min="33" max="33" width="12" bestFit="1" customWidth="1"/>
    <col min="34" max="34" width="23.5703125" bestFit="1" customWidth="1"/>
    <col min="35" max="35" width="12" bestFit="1" customWidth="1"/>
    <col min="36" max="36" width="24.5703125" bestFit="1" customWidth="1"/>
    <col min="37" max="37" width="18.28515625" bestFit="1" customWidth="1"/>
    <col min="38" max="38" width="24.5703125" bestFit="1" customWidth="1"/>
    <col min="39" max="39" width="12" bestFit="1" customWidth="1"/>
    <col min="40" max="40" width="24.5703125" bestFit="1" customWidth="1"/>
    <col min="41" max="41" width="12" bestFit="1" customWidth="1"/>
    <col min="42" max="42" width="23.5703125" bestFit="1" customWidth="1"/>
    <col min="43" max="43" width="12" bestFit="1" customWidth="1"/>
  </cols>
  <sheetData>
    <row r="4" spans="1:47" ht="15.75" thickBot="1" x14ac:dyDescent="0.3"/>
    <row r="5" spans="1:47" ht="15.75" thickBot="1" x14ac:dyDescent="0.3">
      <c r="C5" s="21" t="s">
        <v>0</v>
      </c>
      <c r="D5" s="89" t="s">
        <v>1</v>
      </c>
      <c r="E5" s="90"/>
      <c r="F5" s="90"/>
      <c r="G5" s="90"/>
      <c r="H5" s="90"/>
      <c r="I5" s="90"/>
      <c r="J5" s="90"/>
      <c r="K5" s="91"/>
      <c r="L5" s="92" t="s">
        <v>20</v>
      </c>
      <c r="M5" s="93"/>
      <c r="N5" s="93"/>
      <c r="O5" s="93"/>
      <c r="P5" s="93"/>
      <c r="Q5" s="93"/>
      <c r="R5" s="93"/>
      <c r="S5" s="94"/>
      <c r="T5" s="92" t="s">
        <v>2</v>
      </c>
      <c r="U5" s="93"/>
      <c r="V5" s="93"/>
      <c r="W5" s="93"/>
      <c r="X5" s="93"/>
      <c r="Y5" s="93"/>
      <c r="Z5" s="93"/>
      <c r="AA5" s="94"/>
      <c r="AB5" s="92" t="s">
        <v>3</v>
      </c>
      <c r="AC5" s="93"/>
      <c r="AD5" s="93"/>
      <c r="AE5" s="93"/>
      <c r="AF5" s="93"/>
      <c r="AG5" s="93"/>
      <c r="AH5" s="93"/>
      <c r="AI5" s="87"/>
      <c r="AJ5" s="95" t="s">
        <v>4</v>
      </c>
      <c r="AK5" s="96"/>
      <c r="AL5" s="96"/>
      <c r="AM5" s="96"/>
      <c r="AN5" s="96"/>
      <c r="AO5" s="96"/>
      <c r="AP5" s="96"/>
      <c r="AQ5" s="97"/>
      <c r="AS5" s="2"/>
      <c r="AT5" s="2"/>
      <c r="AU5" s="2"/>
    </row>
    <row r="6" spans="1:47" x14ac:dyDescent="0.25">
      <c r="C6" s="22"/>
      <c r="D6" s="84" t="s">
        <v>5</v>
      </c>
      <c r="E6" s="85"/>
      <c r="F6" s="85"/>
      <c r="G6" s="85"/>
      <c r="H6" s="85"/>
      <c r="I6" s="86"/>
      <c r="J6" s="87" t="s">
        <v>6</v>
      </c>
      <c r="K6" s="88"/>
      <c r="L6" s="84" t="s">
        <v>5</v>
      </c>
      <c r="M6" s="85"/>
      <c r="N6" s="85"/>
      <c r="O6" s="85"/>
      <c r="P6" s="85"/>
      <c r="Q6" s="86"/>
      <c r="R6" s="87" t="s">
        <v>6</v>
      </c>
      <c r="S6" s="88"/>
      <c r="T6" s="84" t="s">
        <v>5</v>
      </c>
      <c r="U6" s="85"/>
      <c r="V6" s="85"/>
      <c r="W6" s="85"/>
      <c r="X6" s="85"/>
      <c r="Y6" s="86"/>
      <c r="Z6" s="87" t="s">
        <v>6</v>
      </c>
      <c r="AA6" s="88"/>
      <c r="AB6" s="84" t="s">
        <v>5</v>
      </c>
      <c r="AC6" s="85"/>
      <c r="AD6" s="85"/>
      <c r="AE6" s="85"/>
      <c r="AF6" s="85"/>
      <c r="AG6" s="86"/>
      <c r="AH6" s="87" t="s">
        <v>6</v>
      </c>
      <c r="AI6" s="98"/>
      <c r="AJ6" s="99" t="s">
        <v>5</v>
      </c>
      <c r="AK6" s="100"/>
      <c r="AL6" s="100"/>
      <c r="AM6" s="101"/>
      <c r="AN6" s="102" t="s">
        <v>6</v>
      </c>
      <c r="AO6" s="103"/>
      <c r="AP6" s="103"/>
      <c r="AQ6" s="104"/>
      <c r="AS6" s="2"/>
      <c r="AT6" s="2"/>
      <c r="AU6" s="2"/>
    </row>
    <row r="7" spans="1:47" ht="24.75" thickBot="1" x14ac:dyDescent="0.3">
      <c r="A7" s="4" t="str">
        <f>'[1]9zdirEnti'!M5</f>
        <v>hoja ING</v>
      </c>
      <c r="C7" s="5" t="s">
        <v>7</v>
      </c>
      <c r="D7" s="6" t="s">
        <v>8</v>
      </c>
      <c r="E7" s="7" t="s">
        <v>9</v>
      </c>
      <c r="F7" s="8" t="s">
        <v>10</v>
      </c>
      <c r="G7" s="26" t="s">
        <v>17</v>
      </c>
      <c r="H7" s="9" t="s">
        <v>12</v>
      </c>
      <c r="I7" s="11" t="s">
        <v>11</v>
      </c>
      <c r="J7" s="8" t="s">
        <v>13</v>
      </c>
      <c r="K7" s="11" t="s">
        <v>18</v>
      </c>
      <c r="L7" s="6" t="s">
        <v>8</v>
      </c>
      <c r="M7" s="7" t="s">
        <v>9</v>
      </c>
      <c r="N7" s="12" t="s">
        <v>10</v>
      </c>
      <c r="O7" s="26" t="s">
        <v>19</v>
      </c>
      <c r="P7" s="9" t="s">
        <v>12</v>
      </c>
      <c r="Q7" s="10" t="s">
        <v>11</v>
      </c>
      <c r="R7" s="8" t="s">
        <v>13</v>
      </c>
      <c r="S7" s="11" t="s">
        <v>18</v>
      </c>
      <c r="T7" s="6" t="s">
        <v>8</v>
      </c>
      <c r="U7" s="7" t="s">
        <v>9</v>
      </c>
      <c r="V7" s="8" t="s">
        <v>10</v>
      </c>
      <c r="W7" s="26" t="s">
        <v>19</v>
      </c>
      <c r="X7" s="9" t="s">
        <v>12</v>
      </c>
      <c r="Y7" s="10" t="s">
        <v>11</v>
      </c>
      <c r="Z7" s="8" t="s">
        <v>13</v>
      </c>
      <c r="AA7" s="11" t="s">
        <v>18</v>
      </c>
      <c r="AB7" s="6" t="s">
        <v>8</v>
      </c>
      <c r="AC7" s="7" t="s">
        <v>9</v>
      </c>
      <c r="AD7" s="8" t="s">
        <v>10</v>
      </c>
      <c r="AE7" s="26" t="s">
        <v>19</v>
      </c>
      <c r="AF7" s="9" t="s">
        <v>12</v>
      </c>
      <c r="AG7" s="10" t="s">
        <v>11</v>
      </c>
      <c r="AH7" s="8" t="s">
        <v>13</v>
      </c>
      <c r="AI7" s="48" t="s">
        <v>18</v>
      </c>
      <c r="AJ7" s="32" t="s">
        <v>14</v>
      </c>
      <c r="AK7" s="14" t="s">
        <v>15</v>
      </c>
      <c r="AL7" s="15" t="s">
        <v>16</v>
      </c>
      <c r="AM7" s="26" t="s">
        <v>19</v>
      </c>
      <c r="AN7" s="9" t="s">
        <v>12</v>
      </c>
      <c r="AO7" s="10" t="s">
        <v>11</v>
      </c>
      <c r="AP7" s="8" t="s">
        <v>13</v>
      </c>
      <c r="AQ7" s="11" t="s">
        <v>18</v>
      </c>
      <c r="AS7" s="2"/>
      <c r="AT7" s="2"/>
      <c r="AU7" s="2"/>
    </row>
    <row r="8" spans="1:47" x14ac:dyDescent="0.25">
      <c r="A8" s="17" t="str">
        <f>[1]INGRESOS!A8</f>
        <v>2AC_100 01</v>
      </c>
      <c r="B8" s="17"/>
      <c r="C8" s="23" t="str">
        <f>[1]INGRESOS!C8</f>
        <v>CONCEJO DE BOGOTA, D.C..</v>
      </c>
      <c r="D8" s="17">
        <f>[1]INGRESOS!D8</f>
        <v>0</v>
      </c>
      <c r="E8" s="17">
        <f>[1]INGRESOS!E8</f>
        <v>0</v>
      </c>
      <c r="F8" s="17">
        <f>[1]INGRESOS!F8</f>
        <v>0</v>
      </c>
      <c r="G8" s="24">
        <f>IF(OR(F8=0,F$40=0),0,(F8/F$40))</f>
        <v>0</v>
      </c>
      <c r="H8" s="17">
        <f>[1]INGRESOS!H8</f>
        <v>0</v>
      </c>
      <c r="I8" s="76">
        <f>[1]INGRESOS!I8</f>
        <v>0</v>
      </c>
      <c r="J8" s="17">
        <f>[1]INGRESOS!J8</f>
        <v>0</v>
      </c>
      <c r="K8" s="76">
        <f>[1]INGRESOS!K8</f>
        <v>0</v>
      </c>
      <c r="L8" s="17">
        <f>[1]INGRESOS!L8</f>
        <v>0</v>
      </c>
      <c r="M8" s="17">
        <f>[1]INGRESOS!M8</f>
        <v>0</v>
      </c>
      <c r="N8" s="17">
        <f>[1]INGRESOS!N8</f>
        <v>0</v>
      </c>
      <c r="O8" s="24">
        <f>IF(OR(N8=0,N$40=0),0,(N8/N$40))</f>
        <v>0</v>
      </c>
      <c r="P8" s="17">
        <f>[1]INGRESOS!P8</f>
        <v>0</v>
      </c>
      <c r="Q8" s="76">
        <f>[1]INGRESOS!Q8</f>
        <v>0</v>
      </c>
      <c r="R8" s="17">
        <f>[1]INGRESOS!R8</f>
        <v>0</v>
      </c>
      <c r="S8" s="76">
        <f>[1]INGRESOS!S8</f>
        <v>0</v>
      </c>
      <c r="T8" s="17">
        <f>[1]INGRESOS!T8</f>
        <v>0</v>
      </c>
      <c r="U8" s="17">
        <f>[1]INGRESOS!U8</f>
        <v>0</v>
      </c>
      <c r="V8" s="17">
        <f>[1]INGRESOS!V8</f>
        <v>0</v>
      </c>
      <c r="W8" s="24">
        <f>IF(OR(V8=0,V$40=0),0,(V8/V$40))</f>
        <v>0</v>
      </c>
      <c r="X8" s="17">
        <f>[1]INGRESOS!X8</f>
        <v>0</v>
      </c>
      <c r="Y8" s="17">
        <f>[1]INGRESOS!Y8</f>
        <v>0</v>
      </c>
      <c r="Z8" s="17">
        <f>[1]INGRESOS!Z8</f>
        <v>0</v>
      </c>
      <c r="AA8" s="17">
        <f>[1]INGRESOS!AA8</f>
        <v>0</v>
      </c>
      <c r="AB8" s="17">
        <f>[1]INGRESOS!AB8</f>
        <v>0</v>
      </c>
      <c r="AC8" s="17">
        <f>[1]INGRESOS!AC8</f>
        <v>0</v>
      </c>
      <c r="AD8" s="17">
        <f>[1]INGRESOS!AD8</f>
        <v>0</v>
      </c>
      <c r="AE8" s="24">
        <f>IF(OR(AD8=0,AD$40=0),0,(AD8/AD$40))</f>
        <v>0</v>
      </c>
      <c r="AF8" s="17">
        <f>[1]INGRESOS!AF8</f>
        <v>0</v>
      </c>
      <c r="AG8" s="76">
        <f>[1]INGRESOS!AG8</f>
        <v>0</v>
      </c>
      <c r="AH8" s="17">
        <f>[1]INGRESOS!AH8</f>
        <v>0</v>
      </c>
      <c r="AI8" s="76">
        <f>[1]INGRESOS!AI8</f>
        <v>0</v>
      </c>
      <c r="AJ8" s="55">
        <f>[1]INGRESOS!AJ8</f>
        <v>0</v>
      </c>
      <c r="AK8" s="56">
        <f>[1]INGRESOS!AK8</f>
        <v>0</v>
      </c>
      <c r="AL8" s="56">
        <f>[1]INGRESOS!AL8</f>
        <v>0</v>
      </c>
      <c r="AM8" s="40">
        <f>IF(OR(AL8=0,AL$40=0),0,(AL8/AL$40))</f>
        <v>0</v>
      </c>
      <c r="AN8" s="56">
        <f>[1]INGRESOS!AN8</f>
        <v>0</v>
      </c>
      <c r="AO8" s="77">
        <f>[1]INGRESOS!AO8</f>
        <v>0</v>
      </c>
      <c r="AP8" s="56">
        <f>[1]INGRESOS!AP8</f>
        <v>0</v>
      </c>
      <c r="AQ8" s="79">
        <f>[1]INGRESOS!AQ8</f>
        <v>0</v>
      </c>
    </row>
    <row r="9" spans="1:47" x14ac:dyDescent="0.25">
      <c r="A9" s="17" t="str">
        <f>[1]INGRESOS!A9</f>
        <v>2AC_102 01</v>
      </c>
      <c r="B9" s="17"/>
      <c r="C9" s="23" t="str">
        <f>[1]INGRESOS!C9</f>
        <v>PERSONERÍA DE BOGOTÁ.</v>
      </c>
      <c r="D9" s="17">
        <f>[1]INGRESOS!D9</f>
        <v>0</v>
      </c>
      <c r="E9" s="17">
        <f>[1]INGRESOS!E9</f>
        <v>0</v>
      </c>
      <c r="F9" s="17">
        <f>[1]INGRESOS!F9</f>
        <v>0</v>
      </c>
      <c r="G9" s="24">
        <f t="shared" ref="G9:G32" si="0">IF(OR(F9=0,F$40=0),0,(F9/F$40))</f>
        <v>0</v>
      </c>
      <c r="H9" s="17">
        <f>[1]INGRESOS!H9</f>
        <v>0</v>
      </c>
      <c r="I9" s="76">
        <f>[1]INGRESOS!I9</f>
        <v>0</v>
      </c>
      <c r="J9" s="17">
        <f>[1]INGRESOS!J9</f>
        <v>0</v>
      </c>
      <c r="K9" s="76">
        <f>[1]INGRESOS!K9</f>
        <v>0</v>
      </c>
      <c r="L9" s="17">
        <f>[1]INGRESOS!L9</f>
        <v>0</v>
      </c>
      <c r="M9" s="17">
        <f>[1]INGRESOS!M9</f>
        <v>0</v>
      </c>
      <c r="N9" s="17">
        <f>[1]INGRESOS!N9</f>
        <v>0</v>
      </c>
      <c r="O9" s="24">
        <f t="shared" ref="O9:O32" si="1">IF(OR(N9=0,N$40=0),0,(N9/N$40))</f>
        <v>0</v>
      </c>
      <c r="P9" s="17">
        <f>[1]INGRESOS!P9</f>
        <v>0</v>
      </c>
      <c r="Q9" s="76">
        <f>[1]INGRESOS!Q9</f>
        <v>0</v>
      </c>
      <c r="R9" s="17">
        <f>[1]INGRESOS!R9</f>
        <v>0</v>
      </c>
      <c r="S9" s="76">
        <f>[1]INGRESOS!S9</f>
        <v>0</v>
      </c>
      <c r="T9" s="17">
        <f>[1]INGRESOS!T9</f>
        <v>0</v>
      </c>
      <c r="U9" s="17">
        <f>[1]INGRESOS!U9</f>
        <v>0</v>
      </c>
      <c r="V9" s="17">
        <f>[1]INGRESOS!V9</f>
        <v>0</v>
      </c>
      <c r="W9" s="24">
        <f t="shared" ref="W9:W32" si="2">IF(OR(V9=0,V$40=0),0,(V9/V$40))</f>
        <v>0</v>
      </c>
      <c r="X9" s="17">
        <f>[1]INGRESOS!X9</f>
        <v>0</v>
      </c>
      <c r="Y9" s="17">
        <f>[1]INGRESOS!Y9</f>
        <v>0</v>
      </c>
      <c r="Z9" s="17">
        <f>[1]INGRESOS!Z9</f>
        <v>0</v>
      </c>
      <c r="AA9" s="17">
        <f>[1]INGRESOS!AA9</f>
        <v>0</v>
      </c>
      <c r="AB9" s="17">
        <f>[1]INGRESOS!AB9</f>
        <v>0</v>
      </c>
      <c r="AC9" s="17">
        <f>[1]INGRESOS!AC9</f>
        <v>0</v>
      </c>
      <c r="AD9" s="17">
        <f>[1]INGRESOS!AD9</f>
        <v>0</v>
      </c>
      <c r="AE9" s="24">
        <f t="shared" ref="AE9:AE32" si="3">IF(OR(AD9=0,AD$40=0),0,(AD9/AD$40))</f>
        <v>0</v>
      </c>
      <c r="AF9" s="17">
        <f>[1]INGRESOS!AF9</f>
        <v>0</v>
      </c>
      <c r="AG9" s="76">
        <f>[1]INGRESOS!AG9</f>
        <v>0</v>
      </c>
      <c r="AH9" s="17">
        <f>[1]INGRESOS!AH9</f>
        <v>0</v>
      </c>
      <c r="AI9" s="76">
        <f>[1]INGRESOS!AI9</f>
        <v>0</v>
      </c>
      <c r="AJ9" s="55">
        <f>[1]INGRESOS!AJ9</f>
        <v>0</v>
      </c>
      <c r="AK9" s="56">
        <f>[1]INGRESOS!AK9</f>
        <v>0</v>
      </c>
      <c r="AL9" s="56">
        <f>[1]INGRESOS!AL9</f>
        <v>0</v>
      </c>
      <c r="AM9" s="40">
        <f t="shared" ref="AM9:AM32" si="4">IF(OR(AL9=0,AL$40=0),0,(AL9/AL$40))</f>
        <v>0</v>
      </c>
      <c r="AN9" s="56">
        <f>[1]INGRESOS!AN9</f>
        <v>0</v>
      </c>
      <c r="AO9" s="77">
        <f>[1]INGRESOS!AO9</f>
        <v>0</v>
      </c>
      <c r="AP9" s="56">
        <f>[1]INGRESOS!AP9</f>
        <v>0</v>
      </c>
      <c r="AQ9" s="79">
        <f>[1]INGRESOS!AQ9</f>
        <v>0</v>
      </c>
    </row>
    <row r="10" spans="1:47" x14ac:dyDescent="0.25">
      <c r="A10" s="17" t="str">
        <f>[1]INGRESOS!A10</f>
        <v>2AC_104 01</v>
      </c>
      <c r="B10" s="17"/>
      <c r="C10" s="23" t="str">
        <f>[1]INGRESOS!C10</f>
        <v>SECRETARÍA GENERAL DE LA ALCALDÍA MAYOR DE BOGOTÁ, D.C..</v>
      </c>
      <c r="D10" s="17">
        <f>[1]INGRESOS!D10</f>
        <v>0</v>
      </c>
      <c r="E10" s="17">
        <f>[1]INGRESOS!E10</f>
        <v>0</v>
      </c>
      <c r="F10" s="17">
        <f>[1]INGRESOS!F10</f>
        <v>0</v>
      </c>
      <c r="G10" s="24">
        <f t="shared" si="0"/>
        <v>0</v>
      </c>
      <c r="H10" s="17">
        <f>[1]INGRESOS!H10</f>
        <v>0</v>
      </c>
      <c r="I10" s="76">
        <f>[1]INGRESOS!I10</f>
        <v>0</v>
      </c>
      <c r="J10" s="17">
        <f>[1]INGRESOS!J10</f>
        <v>0</v>
      </c>
      <c r="K10" s="76">
        <f>[1]INGRESOS!K10</f>
        <v>0</v>
      </c>
      <c r="L10" s="17">
        <f>[1]INGRESOS!L10</f>
        <v>0</v>
      </c>
      <c r="M10" s="17">
        <f>[1]INGRESOS!M10</f>
        <v>0</v>
      </c>
      <c r="N10" s="17">
        <f>[1]INGRESOS!N10</f>
        <v>0</v>
      </c>
      <c r="O10" s="24">
        <f t="shared" si="1"/>
        <v>0</v>
      </c>
      <c r="P10" s="17">
        <f>[1]INGRESOS!P10</f>
        <v>0</v>
      </c>
      <c r="Q10" s="76">
        <f>[1]INGRESOS!Q10</f>
        <v>0</v>
      </c>
      <c r="R10" s="17">
        <f>[1]INGRESOS!R10</f>
        <v>0</v>
      </c>
      <c r="S10" s="76">
        <f>[1]INGRESOS!S10</f>
        <v>0</v>
      </c>
      <c r="T10" s="17">
        <f>[1]INGRESOS!T10</f>
        <v>0</v>
      </c>
      <c r="U10" s="17">
        <f>[1]INGRESOS!U10</f>
        <v>0</v>
      </c>
      <c r="V10" s="17">
        <f>[1]INGRESOS!V10</f>
        <v>0</v>
      </c>
      <c r="W10" s="24">
        <f t="shared" si="2"/>
        <v>0</v>
      </c>
      <c r="X10" s="17">
        <f>[1]INGRESOS!X10</f>
        <v>0</v>
      </c>
      <c r="Y10" s="17">
        <f>[1]INGRESOS!Y10</f>
        <v>0</v>
      </c>
      <c r="Z10" s="17">
        <f>[1]INGRESOS!Z10</f>
        <v>0</v>
      </c>
      <c r="AA10" s="17">
        <f>[1]INGRESOS!AA10</f>
        <v>0</v>
      </c>
      <c r="AB10" s="17">
        <f>[1]INGRESOS!AB10</f>
        <v>0</v>
      </c>
      <c r="AC10" s="17">
        <f>[1]INGRESOS!AC10</f>
        <v>0</v>
      </c>
      <c r="AD10" s="17">
        <f>[1]INGRESOS!AD10</f>
        <v>0</v>
      </c>
      <c r="AE10" s="24">
        <f t="shared" si="3"/>
        <v>0</v>
      </c>
      <c r="AF10" s="17">
        <f>[1]INGRESOS!AF10</f>
        <v>0</v>
      </c>
      <c r="AG10" s="76">
        <f>[1]INGRESOS!AG10</f>
        <v>0</v>
      </c>
      <c r="AH10" s="17">
        <f>[1]INGRESOS!AH10</f>
        <v>0</v>
      </c>
      <c r="AI10" s="76">
        <f>[1]INGRESOS!AI10</f>
        <v>0</v>
      </c>
      <c r="AJ10" s="55">
        <f>[1]INGRESOS!AJ10</f>
        <v>0</v>
      </c>
      <c r="AK10" s="56">
        <f>[1]INGRESOS!AK10</f>
        <v>0</v>
      </c>
      <c r="AL10" s="56">
        <f>[1]INGRESOS!AL10</f>
        <v>0</v>
      </c>
      <c r="AM10" s="40">
        <f t="shared" si="4"/>
        <v>0</v>
      </c>
      <c r="AN10" s="56">
        <f>[1]INGRESOS!AN10</f>
        <v>0</v>
      </c>
      <c r="AO10" s="77">
        <f>[1]INGRESOS!AO10</f>
        <v>0</v>
      </c>
      <c r="AP10" s="56">
        <f>[1]INGRESOS!AP10</f>
        <v>0</v>
      </c>
      <c r="AQ10" s="79">
        <f>[1]INGRESOS!AQ10</f>
        <v>0</v>
      </c>
    </row>
    <row r="11" spans="1:47" x14ac:dyDescent="0.25">
      <c r="A11" s="17" t="str">
        <f>[1]INGRESOS!A11</f>
        <v>2AC_105 01</v>
      </c>
      <c r="B11" s="17"/>
      <c r="C11" s="23" t="str">
        <f>[1]INGRESOS!C11</f>
        <v>VEEDURÍA DISTRITAL.</v>
      </c>
      <c r="D11" s="17">
        <f>[1]INGRESOS!D11</f>
        <v>0</v>
      </c>
      <c r="E11" s="17">
        <f>[1]INGRESOS!E11</f>
        <v>0</v>
      </c>
      <c r="F11" s="17">
        <f>[1]INGRESOS!F11</f>
        <v>0</v>
      </c>
      <c r="G11" s="24">
        <f t="shared" si="0"/>
        <v>0</v>
      </c>
      <c r="H11" s="17">
        <f>[1]INGRESOS!H11</f>
        <v>0</v>
      </c>
      <c r="I11" s="76">
        <f>[1]INGRESOS!I11</f>
        <v>0</v>
      </c>
      <c r="J11" s="17">
        <f>[1]INGRESOS!J11</f>
        <v>0</v>
      </c>
      <c r="K11" s="76">
        <f>[1]INGRESOS!K11</f>
        <v>0</v>
      </c>
      <c r="L11" s="17">
        <f>[1]INGRESOS!L11</f>
        <v>0</v>
      </c>
      <c r="M11" s="17">
        <f>[1]INGRESOS!M11</f>
        <v>0</v>
      </c>
      <c r="N11" s="17">
        <f>[1]INGRESOS!N11</f>
        <v>0</v>
      </c>
      <c r="O11" s="24">
        <f t="shared" si="1"/>
        <v>0</v>
      </c>
      <c r="P11" s="17">
        <f>[1]INGRESOS!P11</f>
        <v>0</v>
      </c>
      <c r="Q11" s="76">
        <f>[1]INGRESOS!Q11</f>
        <v>0</v>
      </c>
      <c r="R11" s="17">
        <f>[1]INGRESOS!R11</f>
        <v>0</v>
      </c>
      <c r="S11" s="76">
        <f>[1]INGRESOS!S11</f>
        <v>0</v>
      </c>
      <c r="T11" s="17">
        <f>[1]INGRESOS!T11</f>
        <v>0</v>
      </c>
      <c r="U11" s="17">
        <f>[1]INGRESOS!U11</f>
        <v>0</v>
      </c>
      <c r="V11" s="17">
        <f>[1]INGRESOS!V11</f>
        <v>0</v>
      </c>
      <c r="W11" s="24">
        <f t="shared" si="2"/>
        <v>0</v>
      </c>
      <c r="X11" s="17">
        <f>[1]INGRESOS!X11</f>
        <v>0</v>
      </c>
      <c r="Y11" s="17">
        <f>[1]INGRESOS!Y11</f>
        <v>0</v>
      </c>
      <c r="Z11" s="17">
        <f>[1]INGRESOS!Z11</f>
        <v>0</v>
      </c>
      <c r="AA11" s="17">
        <f>[1]INGRESOS!AA11</f>
        <v>0</v>
      </c>
      <c r="AB11" s="17">
        <f>[1]INGRESOS!AB11</f>
        <v>0</v>
      </c>
      <c r="AC11" s="17">
        <f>[1]INGRESOS!AC11</f>
        <v>0</v>
      </c>
      <c r="AD11" s="17">
        <f>[1]INGRESOS!AD11</f>
        <v>0</v>
      </c>
      <c r="AE11" s="24">
        <f t="shared" si="3"/>
        <v>0</v>
      </c>
      <c r="AF11" s="17">
        <f>[1]INGRESOS!AF11</f>
        <v>0</v>
      </c>
      <c r="AG11" s="76">
        <f>[1]INGRESOS!AG11</f>
        <v>0</v>
      </c>
      <c r="AH11" s="17">
        <f>[1]INGRESOS!AH11</f>
        <v>0</v>
      </c>
      <c r="AI11" s="76">
        <f>[1]INGRESOS!AI11</f>
        <v>0</v>
      </c>
      <c r="AJ11" s="55">
        <f>[1]INGRESOS!AJ11</f>
        <v>0</v>
      </c>
      <c r="AK11" s="56">
        <f>[1]INGRESOS!AK11</f>
        <v>0</v>
      </c>
      <c r="AL11" s="56">
        <f>[1]INGRESOS!AL11</f>
        <v>0</v>
      </c>
      <c r="AM11" s="40">
        <f t="shared" si="4"/>
        <v>0</v>
      </c>
      <c r="AN11" s="56">
        <f>[1]INGRESOS!AN11</f>
        <v>0</v>
      </c>
      <c r="AO11" s="77">
        <f>[1]INGRESOS!AO11</f>
        <v>0</v>
      </c>
      <c r="AP11" s="56">
        <f>[1]INGRESOS!AP11</f>
        <v>0</v>
      </c>
      <c r="AQ11" s="79">
        <f>[1]INGRESOS!AQ11</f>
        <v>0</v>
      </c>
    </row>
    <row r="12" spans="1:47" x14ac:dyDescent="0.25">
      <c r="A12" s="17" t="str">
        <f>[1]INGRESOS!A12</f>
        <v>2AC_110 01</v>
      </c>
      <c r="B12" s="17"/>
      <c r="C12" s="23" t="str">
        <f>[1]INGRESOS!C12</f>
        <v>SECRETARIA DE GOBIERNO.</v>
      </c>
      <c r="D12" s="17">
        <f>[1]INGRESOS!D12</f>
        <v>0</v>
      </c>
      <c r="E12" s="17">
        <f>[1]INGRESOS!E12</f>
        <v>0</v>
      </c>
      <c r="F12" s="17">
        <f>[1]INGRESOS!F12</f>
        <v>0</v>
      </c>
      <c r="G12" s="24">
        <f t="shared" si="0"/>
        <v>0</v>
      </c>
      <c r="H12" s="17">
        <f>[1]INGRESOS!H12</f>
        <v>0</v>
      </c>
      <c r="I12" s="76">
        <f>[1]INGRESOS!I12</f>
        <v>0</v>
      </c>
      <c r="J12" s="17">
        <f>[1]INGRESOS!J12</f>
        <v>0</v>
      </c>
      <c r="K12" s="76">
        <f>[1]INGRESOS!K12</f>
        <v>0</v>
      </c>
      <c r="L12" s="17">
        <f>[1]INGRESOS!L12</f>
        <v>0</v>
      </c>
      <c r="M12" s="17">
        <f>[1]INGRESOS!M12</f>
        <v>0</v>
      </c>
      <c r="N12" s="17">
        <f>[1]INGRESOS!N12</f>
        <v>0</v>
      </c>
      <c r="O12" s="24">
        <f t="shared" si="1"/>
        <v>0</v>
      </c>
      <c r="P12" s="17">
        <f>[1]INGRESOS!P12</f>
        <v>0</v>
      </c>
      <c r="Q12" s="76">
        <f>[1]INGRESOS!Q12</f>
        <v>0</v>
      </c>
      <c r="R12" s="17">
        <f>[1]INGRESOS!R12</f>
        <v>0</v>
      </c>
      <c r="S12" s="76">
        <f>[1]INGRESOS!S12</f>
        <v>0</v>
      </c>
      <c r="T12" s="17">
        <f>[1]INGRESOS!T12</f>
        <v>0</v>
      </c>
      <c r="U12" s="17">
        <f>[1]INGRESOS!U12</f>
        <v>0</v>
      </c>
      <c r="V12" s="17">
        <f>[1]INGRESOS!V12</f>
        <v>0</v>
      </c>
      <c r="W12" s="24">
        <f t="shared" si="2"/>
        <v>0</v>
      </c>
      <c r="X12" s="17">
        <f>[1]INGRESOS!X12</f>
        <v>0</v>
      </c>
      <c r="Y12" s="17">
        <f>[1]INGRESOS!Y12</f>
        <v>0</v>
      </c>
      <c r="Z12" s="17">
        <f>[1]INGRESOS!Z12</f>
        <v>0</v>
      </c>
      <c r="AA12" s="17">
        <f>[1]INGRESOS!AA12</f>
        <v>0</v>
      </c>
      <c r="AB12" s="17">
        <f>[1]INGRESOS!AB12</f>
        <v>0</v>
      </c>
      <c r="AC12" s="17">
        <f>[1]INGRESOS!AC12</f>
        <v>0</v>
      </c>
      <c r="AD12" s="17">
        <f>[1]INGRESOS!AD12</f>
        <v>0</v>
      </c>
      <c r="AE12" s="24">
        <f t="shared" si="3"/>
        <v>0</v>
      </c>
      <c r="AF12" s="17">
        <f>[1]INGRESOS!AF12</f>
        <v>0</v>
      </c>
      <c r="AG12" s="76">
        <f>[1]INGRESOS!AG12</f>
        <v>0</v>
      </c>
      <c r="AH12" s="17">
        <f>[1]INGRESOS!AH12</f>
        <v>0</v>
      </c>
      <c r="AI12" s="76">
        <f>[1]INGRESOS!AI12</f>
        <v>0</v>
      </c>
      <c r="AJ12" s="55">
        <f>[1]INGRESOS!AJ12</f>
        <v>0</v>
      </c>
      <c r="AK12" s="56">
        <f>[1]INGRESOS!AK12</f>
        <v>0</v>
      </c>
      <c r="AL12" s="56">
        <f>[1]INGRESOS!AL12</f>
        <v>0</v>
      </c>
      <c r="AM12" s="40">
        <f t="shared" si="4"/>
        <v>0</v>
      </c>
      <c r="AN12" s="56">
        <f>[1]INGRESOS!AN12</f>
        <v>0</v>
      </c>
      <c r="AO12" s="77">
        <f>[1]INGRESOS!AO12</f>
        <v>0</v>
      </c>
      <c r="AP12" s="56">
        <f>[1]INGRESOS!AP12</f>
        <v>0</v>
      </c>
      <c r="AQ12" s="79">
        <f>[1]INGRESOS!AQ12</f>
        <v>0</v>
      </c>
    </row>
    <row r="13" spans="1:47" x14ac:dyDescent="0.25">
      <c r="A13" s="17" t="str">
        <f>[1]INGRESOS!A13</f>
        <v>2AC_111 00</v>
      </c>
      <c r="B13" s="17"/>
      <c r="C13" s="23" t="str">
        <f>[1]INGRESOS!C13</f>
        <v>SECRETARIA DISTRITAL DE HACIENDA. ING</v>
      </c>
      <c r="D13" s="17">
        <f>[1]INGRESOS!D13</f>
        <v>7318011095000</v>
      </c>
      <c r="E13" s="17">
        <f>[1]INGRESOS!E13</f>
        <v>0</v>
      </c>
      <c r="F13" s="17">
        <f>[1]INGRESOS!F13</f>
        <v>7318011095000</v>
      </c>
      <c r="G13" s="24">
        <f t="shared" si="0"/>
        <v>1</v>
      </c>
      <c r="H13" s="17">
        <f>[1]INGRESOS!H13</f>
        <v>6150894134149.0996</v>
      </c>
      <c r="I13" s="76">
        <f>[1]INGRESOS!I13</f>
        <v>84.051445868286152</v>
      </c>
      <c r="J13" s="17">
        <f>[1]INGRESOS!J13</f>
        <v>1167116960850.9004</v>
      </c>
      <c r="K13" s="76">
        <f>[1]INGRESOS!K13</f>
        <v>15.948554131713848</v>
      </c>
      <c r="L13" s="17">
        <f>[1]INGRESOS!L13</f>
        <v>2318180785000</v>
      </c>
      <c r="M13" s="17">
        <f>[1]INGRESOS!M13</f>
        <v>0</v>
      </c>
      <c r="N13" s="17">
        <f>[1]INGRESOS!N13</f>
        <v>2318180785000</v>
      </c>
      <c r="O13" s="24">
        <f t="shared" si="1"/>
        <v>1</v>
      </c>
      <c r="P13" s="17">
        <f>[1]INGRESOS!P13</f>
        <v>1760245091153.8</v>
      </c>
      <c r="Q13" s="76">
        <f>[1]INGRESOS!Q13</f>
        <v>75.932175028954873</v>
      </c>
      <c r="R13" s="17">
        <f>[1]INGRESOS!R13</f>
        <v>557935693846.19995</v>
      </c>
      <c r="S13" s="76">
        <f>[1]INGRESOS!S13</f>
        <v>24.067824971045127</v>
      </c>
      <c r="T13" s="17">
        <f>[1]INGRESOS!T13</f>
        <v>0</v>
      </c>
      <c r="U13" s="17">
        <f>[1]INGRESOS!U13</f>
        <v>0</v>
      </c>
      <c r="V13" s="17">
        <f>[1]INGRESOS!V13</f>
        <v>0</v>
      </c>
      <c r="W13" s="24">
        <f t="shared" si="2"/>
        <v>0</v>
      </c>
      <c r="X13" s="17">
        <f>[1]INGRESOS!X13</f>
        <v>0</v>
      </c>
      <c r="Y13" s="17">
        <f>[1]INGRESOS!Y13</f>
        <v>0</v>
      </c>
      <c r="Z13" s="17">
        <f>[1]INGRESOS!Z13</f>
        <v>0</v>
      </c>
      <c r="AA13" s="17">
        <f>[1]INGRESOS!AA13</f>
        <v>0</v>
      </c>
      <c r="AB13" s="17">
        <f>[1]INGRESOS!AB13</f>
        <v>5643117499000</v>
      </c>
      <c r="AC13" s="17">
        <f>[1]INGRESOS!AC13</f>
        <v>200000000</v>
      </c>
      <c r="AD13" s="17">
        <f>[1]INGRESOS!AD13</f>
        <v>5643317499000</v>
      </c>
      <c r="AE13" s="24">
        <f t="shared" si="3"/>
        <v>1</v>
      </c>
      <c r="AF13" s="17">
        <f>[1]INGRESOS!AF13</f>
        <v>2101118647570.3601</v>
      </c>
      <c r="AG13" s="76">
        <f>[1]INGRESOS!AG13</f>
        <v>37.231976544695208</v>
      </c>
      <c r="AH13" s="17">
        <f>[1]INGRESOS!AH13</f>
        <v>3542198851429.6396</v>
      </c>
      <c r="AI13" s="76">
        <f>[1]INGRESOS!AI13</f>
        <v>62.768023455304785</v>
      </c>
      <c r="AJ13" s="55">
        <f>[1]INGRESOS!AJ13</f>
        <v>15279309379000</v>
      </c>
      <c r="AK13" s="56">
        <f>[1]INGRESOS!AK13</f>
        <v>200000000</v>
      </c>
      <c r="AL13" s="56">
        <f>[1]INGRESOS!AL13</f>
        <v>15279509379000</v>
      </c>
      <c r="AM13" s="40">
        <f t="shared" si="4"/>
        <v>1</v>
      </c>
      <c r="AN13" s="56">
        <f>[1]INGRESOS!AN13</f>
        <v>10012257872873.26</v>
      </c>
      <c r="AO13" s="77">
        <f>[1]INGRESOS!AO13</f>
        <v>65.527351857475239</v>
      </c>
      <c r="AP13" s="56">
        <f>[1]INGRESOS!AP13</f>
        <v>5267251506126.7402</v>
      </c>
      <c r="AQ13" s="79">
        <f>[1]INGRESOS!AQ13</f>
        <v>34.472648142524761</v>
      </c>
    </row>
    <row r="14" spans="1:47" x14ac:dyDescent="0.25">
      <c r="A14" s="17" t="str">
        <f>[1]INGRESOS!A14</f>
        <v>2AC_111 01</v>
      </c>
      <c r="B14" s="17"/>
      <c r="C14" s="23" t="str">
        <f>[1]INGRESOS!C14</f>
        <v>SECRETARIA DISTRITAL DE HACIENDA. ING</v>
      </c>
      <c r="D14" s="17">
        <f>[1]INGRESOS!D14</f>
        <v>0</v>
      </c>
      <c r="E14" s="17">
        <f>[1]INGRESOS!E14</f>
        <v>0</v>
      </c>
      <c r="F14" s="17">
        <f>[1]INGRESOS!F14</f>
        <v>0</v>
      </c>
      <c r="G14" s="24">
        <f t="shared" si="0"/>
        <v>0</v>
      </c>
      <c r="H14" s="17">
        <f>[1]INGRESOS!H14</f>
        <v>0</v>
      </c>
      <c r="I14" s="76">
        <f>[1]INGRESOS!I14</f>
        <v>0</v>
      </c>
      <c r="J14" s="17">
        <f>[1]INGRESOS!J14</f>
        <v>0</v>
      </c>
      <c r="K14" s="76">
        <f>[1]INGRESOS!K14</f>
        <v>0</v>
      </c>
      <c r="L14" s="17">
        <f>[1]INGRESOS!L14</f>
        <v>0</v>
      </c>
      <c r="M14" s="17">
        <f>[1]INGRESOS!M14</f>
        <v>0</v>
      </c>
      <c r="N14" s="17">
        <f>[1]INGRESOS!N14</f>
        <v>0</v>
      </c>
      <c r="O14" s="24">
        <f t="shared" si="1"/>
        <v>0</v>
      </c>
      <c r="P14" s="17">
        <f>[1]INGRESOS!P14</f>
        <v>0</v>
      </c>
      <c r="Q14" s="76">
        <f>[1]INGRESOS!Q14</f>
        <v>0</v>
      </c>
      <c r="R14" s="17">
        <f>[1]INGRESOS!R14</f>
        <v>0</v>
      </c>
      <c r="S14" s="76">
        <f>[1]INGRESOS!S14</f>
        <v>0</v>
      </c>
      <c r="T14" s="17">
        <f>[1]INGRESOS!T14</f>
        <v>0</v>
      </c>
      <c r="U14" s="17">
        <f>[1]INGRESOS!U14</f>
        <v>0</v>
      </c>
      <c r="V14" s="17">
        <f>[1]INGRESOS!V14</f>
        <v>0</v>
      </c>
      <c r="W14" s="24">
        <f t="shared" si="2"/>
        <v>0</v>
      </c>
      <c r="X14" s="17">
        <f>[1]INGRESOS!X14</f>
        <v>0</v>
      </c>
      <c r="Y14" s="17">
        <f>[1]INGRESOS!Y14</f>
        <v>0</v>
      </c>
      <c r="Z14" s="17">
        <f>[1]INGRESOS!Z14</f>
        <v>0</v>
      </c>
      <c r="AA14" s="17">
        <f>[1]INGRESOS!AA14</f>
        <v>0</v>
      </c>
      <c r="AB14" s="17">
        <f>[1]INGRESOS!AB14</f>
        <v>0</v>
      </c>
      <c r="AC14" s="17">
        <f>[1]INGRESOS!AC14</f>
        <v>0</v>
      </c>
      <c r="AD14" s="17">
        <f>[1]INGRESOS!AD14</f>
        <v>0</v>
      </c>
      <c r="AE14" s="24">
        <f t="shared" si="3"/>
        <v>0</v>
      </c>
      <c r="AF14" s="17">
        <f>[1]INGRESOS!AF14</f>
        <v>0</v>
      </c>
      <c r="AG14" s="76">
        <f>[1]INGRESOS!AG14</f>
        <v>0</v>
      </c>
      <c r="AH14" s="17">
        <f>[1]INGRESOS!AH14</f>
        <v>0</v>
      </c>
      <c r="AI14" s="76">
        <f>[1]INGRESOS!AI14</f>
        <v>0</v>
      </c>
      <c r="AJ14" s="55">
        <f>[1]INGRESOS!AJ14</f>
        <v>0</v>
      </c>
      <c r="AK14" s="56">
        <f>[1]INGRESOS!AK14</f>
        <v>0</v>
      </c>
      <c r="AL14" s="56">
        <f>[1]INGRESOS!AL14</f>
        <v>0</v>
      </c>
      <c r="AM14" s="40">
        <f t="shared" si="4"/>
        <v>0</v>
      </c>
      <c r="AN14" s="56">
        <f>[1]INGRESOS!AN14</f>
        <v>0</v>
      </c>
      <c r="AO14" s="77">
        <f>[1]INGRESOS!AO14</f>
        <v>0</v>
      </c>
      <c r="AP14" s="56">
        <f>[1]INGRESOS!AP14</f>
        <v>0</v>
      </c>
      <c r="AQ14" s="79">
        <f>[1]INGRESOS!AQ14</f>
        <v>0</v>
      </c>
    </row>
    <row r="15" spans="1:47" x14ac:dyDescent="0.25">
      <c r="A15" s="17" t="str">
        <f>[1]INGRESOS!A15</f>
        <v>2AC_111 02</v>
      </c>
      <c r="B15" s="17"/>
      <c r="C15" s="23" t="str">
        <f>[1]INGRESOS!C15</f>
        <v>SECRETARIA DISTRITAL DE HACIENDA. ING</v>
      </c>
      <c r="D15" s="17">
        <f>[1]INGRESOS!D15</f>
        <v>0</v>
      </c>
      <c r="E15" s="17">
        <f>[1]INGRESOS!E15</f>
        <v>0</v>
      </c>
      <c r="F15" s="17">
        <f>[1]INGRESOS!F15</f>
        <v>0</v>
      </c>
      <c r="G15" s="24">
        <f t="shared" si="0"/>
        <v>0</v>
      </c>
      <c r="H15" s="17">
        <f>[1]INGRESOS!H15</f>
        <v>0</v>
      </c>
      <c r="I15" s="76">
        <f>[1]INGRESOS!I15</f>
        <v>0</v>
      </c>
      <c r="J15" s="17">
        <f>[1]INGRESOS!J15</f>
        <v>0</v>
      </c>
      <c r="K15" s="76">
        <f>[1]INGRESOS!K15</f>
        <v>0</v>
      </c>
      <c r="L15" s="17">
        <f>[1]INGRESOS!L15</f>
        <v>0</v>
      </c>
      <c r="M15" s="17">
        <f>[1]INGRESOS!M15</f>
        <v>0</v>
      </c>
      <c r="N15" s="17">
        <f>[1]INGRESOS!N15</f>
        <v>0</v>
      </c>
      <c r="O15" s="24">
        <f t="shared" si="1"/>
        <v>0</v>
      </c>
      <c r="P15" s="17">
        <f>[1]INGRESOS!P15</f>
        <v>0</v>
      </c>
      <c r="Q15" s="76">
        <f>[1]INGRESOS!Q15</f>
        <v>0</v>
      </c>
      <c r="R15" s="17">
        <f>[1]INGRESOS!R15</f>
        <v>0</v>
      </c>
      <c r="S15" s="76">
        <f>[1]INGRESOS!S15</f>
        <v>0</v>
      </c>
      <c r="T15" s="17">
        <f>[1]INGRESOS!T15</f>
        <v>0</v>
      </c>
      <c r="U15" s="17">
        <f>[1]INGRESOS!U15</f>
        <v>0</v>
      </c>
      <c r="V15" s="17">
        <f>[1]INGRESOS!V15</f>
        <v>0</v>
      </c>
      <c r="W15" s="24">
        <f t="shared" si="2"/>
        <v>0</v>
      </c>
      <c r="X15" s="17">
        <f>[1]INGRESOS!X15</f>
        <v>0</v>
      </c>
      <c r="Y15" s="17">
        <f>[1]INGRESOS!Y15</f>
        <v>0</v>
      </c>
      <c r="Z15" s="17">
        <f>[1]INGRESOS!Z15</f>
        <v>0</v>
      </c>
      <c r="AA15" s="17">
        <f>[1]INGRESOS!AA15</f>
        <v>0</v>
      </c>
      <c r="AB15" s="17">
        <f>[1]INGRESOS!AB15</f>
        <v>0</v>
      </c>
      <c r="AC15" s="17">
        <f>[1]INGRESOS!AC15</f>
        <v>0</v>
      </c>
      <c r="AD15" s="17">
        <f>[1]INGRESOS!AD15</f>
        <v>0</v>
      </c>
      <c r="AE15" s="24">
        <f t="shared" si="3"/>
        <v>0</v>
      </c>
      <c r="AF15" s="17">
        <f>[1]INGRESOS!AF15</f>
        <v>0</v>
      </c>
      <c r="AG15" s="76">
        <f>[1]INGRESOS!AG15</f>
        <v>0</v>
      </c>
      <c r="AH15" s="17">
        <f>[1]INGRESOS!AH15</f>
        <v>0</v>
      </c>
      <c r="AI15" s="76">
        <f>[1]INGRESOS!AI15</f>
        <v>0</v>
      </c>
      <c r="AJ15" s="55">
        <f>[1]INGRESOS!AJ15</f>
        <v>0</v>
      </c>
      <c r="AK15" s="56">
        <f>[1]INGRESOS!AK15</f>
        <v>0</v>
      </c>
      <c r="AL15" s="56">
        <f>[1]INGRESOS!AL15</f>
        <v>0</v>
      </c>
      <c r="AM15" s="40">
        <f t="shared" si="4"/>
        <v>0</v>
      </c>
      <c r="AN15" s="56">
        <f>[1]INGRESOS!AN15</f>
        <v>0</v>
      </c>
      <c r="AO15" s="77">
        <f>[1]INGRESOS!AO15</f>
        <v>0</v>
      </c>
      <c r="AP15" s="56">
        <f>[1]INGRESOS!AP15</f>
        <v>0</v>
      </c>
      <c r="AQ15" s="79">
        <f>[1]INGRESOS!AQ15</f>
        <v>0</v>
      </c>
    </row>
    <row r="16" spans="1:47" x14ac:dyDescent="0.25">
      <c r="A16" s="17" t="str">
        <f>[1]INGRESOS!A16</f>
        <v>2AC_111 03</v>
      </c>
      <c r="B16" s="17"/>
      <c r="C16" s="23" t="str">
        <f>[1]INGRESOS!C16</f>
        <v>SECRETARIA DISTRITAL DE HACIENDA. ING</v>
      </c>
      <c r="D16" s="17">
        <f>[1]INGRESOS!D16</f>
        <v>0</v>
      </c>
      <c r="E16" s="17">
        <f>[1]INGRESOS!E16</f>
        <v>0</v>
      </c>
      <c r="F16" s="17">
        <f>[1]INGRESOS!F16</f>
        <v>0</v>
      </c>
      <c r="G16" s="24">
        <f t="shared" si="0"/>
        <v>0</v>
      </c>
      <c r="H16" s="17">
        <f>[1]INGRESOS!H16</f>
        <v>0</v>
      </c>
      <c r="I16" s="76">
        <f>[1]INGRESOS!I16</f>
        <v>0</v>
      </c>
      <c r="J16" s="17">
        <f>[1]INGRESOS!J16</f>
        <v>0</v>
      </c>
      <c r="K16" s="76">
        <f>[1]INGRESOS!K16</f>
        <v>0</v>
      </c>
      <c r="L16" s="17">
        <f>[1]INGRESOS!L16</f>
        <v>0</v>
      </c>
      <c r="M16" s="17">
        <f>[1]INGRESOS!M16</f>
        <v>0</v>
      </c>
      <c r="N16" s="17">
        <f>[1]INGRESOS!N16</f>
        <v>0</v>
      </c>
      <c r="O16" s="24">
        <f t="shared" si="1"/>
        <v>0</v>
      </c>
      <c r="P16" s="17">
        <f>[1]INGRESOS!P16</f>
        <v>0</v>
      </c>
      <c r="Q16" s="76">
        <f>[1]INGRESOS!Q16</f>
        <v>0</v>
      </c>
      <c r="R16" s="17">
        <f>[1]INGRESOS!R16</f>
        <v>0</v>
      </c>
      <c r="S16" s="76">
        <f>[1]INGRESOS!S16</f>
        <v>0</v>
      </c>
      <c r="T16" s="17">
        <f>[1]INGRESOS!T16</f>
        <v>0</v>
      </c>
      <c r="U16" s="17">
        <f>[1]INGRESOS!U16</f>
        <v>0</v>
      </c>
      <c r="V16" s="17">
        <f>[1]INGRESOS!V16</f>
        <v>0</v>
      </c>
      <c r="W16" s="24">
        <f t="shared" si="2"/>
        <v>0</v>
      </c>
      <c r="X16" s="17">
        <f>[1]INGRESOS!X16</f>
        <v>0</v>
      </c>
      <c r="Y16" s="17">
        <f>[1]INGRESOS!Y16</f>
        <v>0</v>
      </c>
      <c r="Z16" s="17">
        <f>[1]INGRESOS!Z16</f>
        <v>0</v>
      </c>
      <c r="AA16" s="17">
        <f>[1]INGRESOS!AA16</f>
        <v>0</v>
      </c>
      <c r="AB16" s="17">
        <f>[1]INGRESOS!AB16</f>
        <v>0</v>
      </c>
      <c r="AC16" s="17">
        <f>[1]INGRESOS!AC16</f>
        <v>0</v>
      </c>
      <c r="AD16" s="17">
        <f>[1]INGRESOS!AD16</f>
        <v>0</v>
      </c>
      <c r="AE16" s="24">
        <f t="shared" si="3"/>
        <v>0</v>
      </c>
      <c r="AF16" s="17">
        <f>[1]INGRESOS!AF16</f>
        <v>0</v>
      </c>
      <c r="AG16" s="76">
        <f>[1]INGRESOS!AG16</f>
        <v>0</v>
      </c>
      <c r="AH16" s="17">
        <f>[1]INGRESOS!AH16</f>
        <v>0</v>
      </c>
      <c r="AI16" s="76">
        <f>[1]INGRESOS!AI16</f>
        <v>0</v>
      </c>
      <c r="AJ16" s="55">
        <f>[1]INGRESOS!AJ16</f>
        <v>0</v>
      </c>
      <c r="AK16" s="56">
        <f>[1]INGRESOS!AK16</f>
        <v>0</v>
      </c>
      <c r="AL16" s="56">
        <f>[1]INGRESOS!AL16</f>
        <v>0</v>
      </c>
      <c r="AM16" s="40">
        <f t="shared" si="4"/>
        <v>0</v>
      </c>
      <c r="AN16" s="56">
        <f>[1]INGRESOS!AN16</f>
        <v>0</v>
      </c>
      <c r="AO16" s="77">
        <f>[1]INGRESOS!AO16</f>
        <v>0</v>
      </c>
      <c r="AP16" s="56">
        <f>[1]INGRESOS!AP16</f>
        <v>0</v>
      </c>
      <c r="AQ16" s="79">
        <f>[1]INGRESOS!AQ16</f>
        <v>0</v>
      </c>
    </row>
    <row r="17" spans="1:43" x14ac:dyDescent="0.25">
      <c r="A17" s="17" t="str">
        <f>[1]INGRESOS!A17</f>
        <v>2AC_111 04</v>
      </c>
      <c r="B17" s="17"/>
      <c r="C17" s="23" t="str">
        <f>[1]INGRESOS!C17</f>
        <v>SECRETARIA DISTRITAL DE HACIENDA. ING</v>
      </c>
      <c r="D17" s="17">
        <f>[1]INGRESOS!D17</f>
        <v>0</v>
      </c>
      <c r="E17" s="17">
        <f>[1]INGRESOS!E17</f>
        <v>0</v>
      </c>
      <c r="F17" s="17">
        <f>[1]INGRESOS!F17</f>
        <v>0</v>
      </c>
      <c r="G17" s="24">
        <f t="shared" si="0"/>
        <v>0</v>
      </c>
      <c r="H17" s="17">
        <f>[1]INGRESOS!H17</f>
        <v>0</v>
      </c>
      <c r="I17" s="76">
        <f>[1]INGRESOS!I17</f>
        <v>0</v>
      </c>
      <c r="J17" s="17">
        <f>[1]INGRESOS!J17</f>
        <v>0</v>
      </c>
      <c r="K17" s="76">
        <f>[1]INGRESOS!K17</f>
        <v>0</v>
      </c>
      <c r="L17" s="17">
        <f>[1]INGRESOS!L17</f>
        <v>0</v>
      </c>
      <c r="M17" s="17">
        <f>[1]INGRESOS!M17</f>
        <v>0</v>
      </c>
      <c r="N17" s="17">
        <f>[1]INGRESOS!N17</f>
        <v>0</v>
      </c>
      <c r="O17" s="24">
        <f t="shared" si="1"/>
        <v>0</v>
      </c>
      <c r="P17" s="17">
        <f>[1]INGRESOS!P17</f>
        <v>0</v>
      </c>
      <c r="Q17" s="76">
        <f>[1]INGRESOS!Q17</f>
        <v>0</v>
      </c>
      <c r="R17" s="17">
        <f>[1]INGRESOS!R17</f>
        <v>0</v>
      </c>
      <c r="S17" s="76">
        <f>[1]INGRESOS!S17</f>
        <v>0</v>
      </c>
      <c r="T17" s="17">
        <f>[1]INGRESOS!T17</f>
        <v>0</v>
      </c>
      <c r="U17" s="17">
        <f>[1]INGRESOS!U17</f>
        <v>0</v>
      </c>
      <c r="V17" s="17">
        <f>[1]INGRESOS!V17</f>
        <v>0</v>
      </c>
      <c r="W17" s="24">
        <f t="shared" si="2"/>
        <v>0</v>
      </c>
      <c r="X17" s="17">
        <f>[1]INGRESOS!X17</f>
        <v>0</v>
      </c>
      <c r="Y17" s="17">
        <f>[1]INGRESOS!Y17</f>
        <v>0</v>
      </c>
      <c r="Z17" s="17">
        <f>[1]INGRESOS!Z17</f>
        <v>0</v>
      </c>
      <c r="AA17" s="17">
        <f>[1]INGRESOS!AA17</f>
        <v>0</v>
      </c>
      <c r="AB17" s="17">
        <f>[1]INGRESOS!AB17</f>
        <v>0</v>
      </c>
      <c r="AC17" s="17">
        <f>[1]INGRESOS!AC17</f>
        <v>0</v>
      </c>
      <c r="AD17" s="17">
        <f>[1]INGRESOS!AD17</f>
        <v>0</v>
      </c>
      <c r="AE17" s="24">
        <f t="shared" si="3"/>
        <v>0</v>
      </c>
      <c r="AF17" s="17">
        <f>[1]INGRESOS!AF17</f>
        <v>0</v>
      </c>
      <c r="AG17" s="76">
        <f>[1]INGRESOS!AG17</f>
        <v>0</v>
      </c>
      <c r="AH17" s="17">
        <f>[1]INGRESOS!AH17</f>
        <v>0</v>
      </c>
      <c r="AI17" s="76">
        <f>[1]INGRESOS!AI17</f>
        <v>0</v>
      </c>
      <c r="AJ17" s="55">
        <f>[1]INGRESOS!AJ17</f>
        <v>0</v>
      </c>
      <c r="AK17" s="56">
        <f>[1]INGRESOS!AK17</f>
        <v>0</v>
      </c>
      <c r="AL17" s="56">
        <f>[1]INGRESOS!AL17</f>
        <v>0</v>
      </c>
      <c r="AM17" s="40">
        <f t="shared" si="4"/>
        <v>0</v>
      </c>
      <c r="AN17" s="56">
        <f>[1]INGRESOS!AN17</f>
        <v>0</v>
      </c>
      <c r="AO17" s="77">
        <f>[1]INGRESOS!AO17</f>
        <v>0</v>
      </c>
      <c r="AP17" s="56">
        <f>[1]INGRESOS!AP17</f>
        <v>0</v>
      </c>
      <c r="AQ17" s="79">
        <f>[1]INGRESOS!AQ17</f>
        <v>0</v>
      </c>
    </row>
    <row r="18" spans="1:43" x14ac:dyDescent="0.25">
      <c r="A18" s="17" t="str">
        <f>[1]INGRESOS!A18</f>
        <v>2AC_111 05</v>
      </c>
      <c r="B18" s="17"/>
      <c r="C18" s="23" t="str">
        <f>[1]INGRESOS!C18</f>
        <v>SECRETARIA DISTRITAL DE HACIENDA. ING</v>
      </c>
      <c r="D18" s="17">
        <f>[1]INGRESOS!D18</f>
        <v>0</v>
      </c>
      <c r="E18" s="17">
        <f>[1]INGRESOS!E18</f>
        <v>0</v>
      </c>
      <c r="F18" s="17">
        <f>[1]INGRESOS!F18</f>
        <v>0</v>
      </c>
      <c r="G18" s="24">
        <f t="shared" si="0"/>
        <v>0</v>
      </c>
      <c r="H18" s="17">
        <f>[1]INGRESOS!H18</f>
        <v>0</v>
      </c>
      <c r="I18" s="76">
        <f>[1]INGRESOS!I18</f>
        <v>0</v>
      </c>
      <c r="J18" s="17">
        <f>[1]INGRESOS!J18</f>
        <v>0</v>
      </c>
      <c r="K18" s="76">
        <f>[1]INGRESOS!K18</f>
        <v>0</v>
      </c>
      <c r="L18" s="17">
        <f>[1]INGRESOS!L18</f>
        <v>0</v>
      </c>
      <c r="M18" s="17">
        <f>[1]INGRESOS!M18</f>
        <v>0</v>
      </c>
      <c r="N18" s="17">
        <f>[1]INGRESOS!N18</f>
        <v>0</v>
      </c>
      <c r="O18" s="24">
        <f t="shared" si="1"/>
        <v>0</v>
      </c>
      <c r="P18" s="17">
        <f>[1]INGRESOS!P18</f>
        <v>0</v>
      </c>
      <c r="Q18" s="76">
        <f>[1]INGRESOS!Q18</f>
        <v>0</v>
      </c>
      <c r="R18" s="17">
        <f>[1]INGRESOS!R18</f>
        <v>0</v>
      </c>
      <c r="S18" s="76">
        <f>[1]INGRESOS!S18</f>
        <v>0</v>
      </c>
      <c r="T18" s="17">
        <f>[1]INGRESOS!T18</f>
        <v>0</v>
      </c>
      <c r="U18" s="17">
        <f>[1]INGRESOS!U18</f>
        <v>0</v>
      </c>
      <c r="V18" s="17">
        <f>[1]INGRESOS!V18</f>
        <v>0</v>
      </c>
      <c r="W18" s="24">
        <f t="shared" si="2"/>
        <v>0</v>
      </c>
      <c r="X18" s="17">
        <f>[1]INGRESOS!X18</f>
        <v>0</v>
      </c>
      <c r="Y18" s="17">
        <f>[1]INGRESOS!Y18</f>
        <v>0</v>
      </c>
      <c r="Z18" s="17">
        <f>[1]INGRESOS!Z18</f>
        <v>0</v>
      </c>
      <c r="AA18" s="17">
        <f>[1]INGRESOS!AA18</f>
        <v>0</v>
      </c>
      <c r="AB18" s="17">
        <f>[1]INGRESOS!AB18</f>
        <v>0</v>
      </c>
      <c r="AC18" s="17">
        <f>[1]INGRESOS!AC18</f>
        <v>0</v>
      </c>
      <c r="AD18" s="17">
        <f>[1]INGRESOS!AD18</f>
        <v>0</v>
      </c>
      <c r="AE18" s="24">
        <f t="shared" si="3"/>
        <v>0</v>
      </c>
      <c r="AF18" s="17">
        <f>[1]INGRESOS!AF18</f>
        <v>0</v>
      </c>
      <c r="AG18" s="76">
        <f>[1]INGRESOS!AG18</f>
        <v>0</v>
      </c>
      <c r="AH18" s="17">
        <f>[1]INGRESOS!AH18</f>
        <v>0</v>
      </c>
      <c r="AI18" s="76">
        <f>[1]INGRESOS!AI18</f>
        <v>0</v>
      </c>
      <c r="AJ18" s="55">
        <f>[1]INGRESOS!AJ18</f>
        <v>0</v>
      </c>
      <c r="AK18" s="56">
        <f>[1]INGRESOS!AK18</f>
        <v>0</v>
      </c>
      <c r="AL18" s="56">
        <f>[1]INGRESOS!AL18</f>
        <v>0</v>
      </c>
      <c r="AM18" s="40">
        <f t="shared" si="4"/>
        <v>0</v>
      </c>
      <c r="AN18" s="56">
        <f>[1]INGRESOS!AN18</f>
        <v>0</v>
      </c>
      <c r="AO18" s="77">
        <f>[1]INGRESOS!AO18</f>
        <v>0</v>
      </c>
      <c r="AP18" s="56">
        <f>[1]INGRESOS!AP18</f>
        <v>0</v>
      </c>
      <c r="AQ18" s="79">
        <f>[1]INGRESOS!AQ18</f>
        <v>0</v>
      </c>
    </row>
    <row r="19" spans="1:43" x14ac:dyDescent="0.25">
      <c r="A19" s="17" t="str">
        <f>[1]INGRESOS!A19</f>
        <v>2AC_112 01</v>
      </c>
      <c r="B19" s="17"/>
      <c r="C19" s="23" t="str">
        <f>[1]INGRESOS!C19</f>
        <v>SECRETARIA DE EDUCACION DEL DISTRITO</v>
      </c>
      <c r="D19" s="17">
        <f>[1]INGRESOS!D19</f>
        <v>0</v>
      </c>
      <c r="E19" s="17">
        <f>[1]INGRESOS!E19</f>
        <v>0</v>
      </c>
      <c r="F19" s="17">
        <f>[1]INGRESOS!F19</f>
        <v>0</v>
      </c>
      <c r="G19" s="24">
        <f t="shared" si="0"/>
        <v>0</v>
      </c>
      <c r="H19" s="17">
        <f>[1]INGRESOS!H19</f>
        <v>0</v>
      </c>
      <c r="I19" s="76">
        <f>[1]INGRESOS!I19</f>
        <v>0</v>
      </c>
      <c r="J19" s="17">
        <f>[1]INGRESOS!J19</f>
        <v>0</v>
      </c>
      <c r="K19" s="76">
        <f>[1]INGRESOS!K19</f>
        <v>0</v>
      </c>
      <c r="L19" s="17">
        <f>[1]INGRESOS!L19</f>
        <v>0</v>
      </c>
      <c r="M19" s="17">
        <f>[1]INGRESOS!M19</f>
        <v>0</v>
      </c>
      <c r="N19" s="17">
        <f>[1]INGRESOS!N19</f>
        <v>0</v>
      </c>
      <c r="O19" s="24">
        <f t="shared" si="1"/>
        <v>0</v>
      </c>
      <c r="P19" s="17">
        <f>[1]INGRESOS!P19</f>
        <v>0</v>
      </c>
      <c r="Q19" s="76">
        <f>[1]INGRESOS!Q19</f>
        <v>0</v>
      </c>
      <c r="R19" s="17">
        <f>[1]INGRESOS!R19</f>
        <v>0</v>
      </c>
      <c r="S19" s="76">
        <f>[1]INGRESOS!S19</f>
        <v>0</v>
      </c>
      <c r="T19" s="17">
        <f>[1]INGRESOS!T19</f>
        <v>0</v>
      </c>
      <c r="U19" s="17">
        <f>[1]INGRESOS!U19</f>
        <v>0</v>
      </c>
      <c r="V19" s="17">
        <f>[1]INGRESOS!V19</f>
        <v>0</v>
      </c>
      <c r="W19" s="24">
        <f t="shared" si="2"/>
        <v>0</v>
      </c>
      <c r="X19" s="17">
        <f>[1]INGRESOS!X19</f>
        <v>0</v>
      </c>
      <c r="Y19" s="17">
        <f>[1]INGRESOS!Y19</f>
        <v>0</v>
      </c>
      <c r="Z19" s="17">
        <f>[1]INGRESOS!Z19</f>
        <v>0</v>
      </c>
      <c r="AA19" s="17">
        <f>[1]INGRESOS!AA19</f>
        <v>0</v>
      </c>
      <c r="AB19" s="17">
        <f>[1]INGRESOS!AB19</f>
        <v>0</v>
      </c>
      <c r="AC19" s="17">
        <f>[1]INGRESOS!AC19</f>
        <v>0</v>
      </c>
      <c r="AD19" s="17">
        <f>[1]INGRESOS!AD19</f>
        <v>0</v>
      </c>
      <c r="AE19" s="24">
        <f t="shared" si="3"/>
        <v>0</v>
      </c>
      <c r="AF19" s="17">
        <f>[1]INGRESOS!AF19</f>
        <v>0</v>
      </c>
      <c r="AG19" s="76">
        <f>[1]INGRESOS!AG19</f>
        <v>0</v>
      </c>
      <c r="AH19" s="17">
        <f>[1]INGRESOS!AH19</f>
        <v>0</v>
      </c>
      <c r="AI19" s="76">
        <f>[1]INGRESOS!AI19</f>
        <v>0</v>
      </c>
      <c r="AJ19" s="55">
        <f>[1]INGRESOS!AJ19</f>
        <v>0</v>
      </c>
      <c r="AK19" s="56">
        <f>[1]INGRESOS!AK19</f>
        <v>0</v>
      </c>
      <c r="AL19" s="56">
        <f>[1]INGRESOS!AL19</f>
        <v>0</v>
      </c>
      <c r="AM19" s="40">
        <f t="shared" si="4"/>
        <v>0</v>
      </c>
      <c r="AN19" s="56">
        <f>[1]INGRESOS!AN19</f>
        <v>0</v>
      </c>
      <c r="AO19" s="77">
        <f>[1]INGRESOS!AO19</f>
        <v>0</v>
      </c>
      <c r="AP19" s="56">
        <f>[1]INGRESOS!AP19</f>
        <v>0</v>
      </c>
      <c r="AQ19" s="79">
        <f>[1]INGRESOS!AQ19</f>
        <v>0</v>
      </c>
    </row>
    <row r="20" spans="1:43" x14ac:dyDescent="0.25">
      <c r="A20" s="17" t="str">
        <f>[1]INGRESOS!A20</f>
        <v>2AC_113 01</v>
      </c>
      <c r="B20" s="17"/>
      <c r="C20" s="23" t="str">
        <f>[1]INGRESOS!C20</f>
        <v>SECRETARIA DISTRITAL DE MOVILIDAD.</v>
      </c>
      <c r="D20" s="17">
        <f>[1]INGRESOS!D20</f>
        <v>0</v>
      </c>
      <c r="E20" s="17">
        <f>[1]INGRESOS!E20</f>
        <v>0</v>
      </c>
      <c r="F20" s="17">
        <f>[1]INGRESOS!F20</f>
        <v>0</v>
      </c>
      <c r="G20" s="24">
        <f t="shared" si="0"/>
        <v>0</v>
      </c>
      <c r="H20" s="17">
        <f>[1]INGRESOS!H20</f>
        <v>0</v>
      </c>
      <c r="I20" s="76">
        <f>[1]INGRESOS!I20</f>
        <v>0</v>
      </c>
      <c r="J20" s="17">
        <f>[1]INGRESOS!J20</f>
        <v>0</v>
      </c>
      <c r="K20" s="76">
        <f>[1]INGRESOS!K20</f>
        <v>0</v>
      </c>
      <c r="L20" s="17">
        <f>[1]INGRESOS!L20</f>
        <v>0</v>
      </c>
      <c r="M20" s="17">
        <f>[1]INGRESOS!M20</f>
        <v>0</v>
      </c>
      <c r="N20" s="17">
        <f>[1]INGRESOS!N20</f>
        <v>0</v>
      </c>
      <c r="O20" s="24">
        <f t="shared" si="1"/>
        <v>0</v>
      </c>
      <c r="P20" s="17">
        <f>[1]INGRESOS!P20</f>
        <v>0</v>
      </c>
      <c r="Q20" s="76">
        <f>[1]INGRESOS!Q20</f>
        <v>0</v>
      </c>
      <c r="R20" s="17">
        <f>[1]INGRESOS!R20</f>
        <v>0</v>
      </c>
      <c r="S20" s="76">
        <f>[1]INGRESOS!S20</f>
        <v>0</v>
      </c>
      <c r="T20" s="17">
        <f>[1]INGRESOS!T20</f>
        <v>0</v>
      </c>
      <c r="U20" s="17">
        <f>[1]INGRESOS!U20</f>
        <v>0</v>
      </c>
      <c r="V20" s="17">
        <f>[1]INGRESOS!V20</f>
        <v>0</v>
      </c>
      <c r="W20" s="24">
        <f t="shared" si="2"/>
        <v>0</v>
      </c>
      <c r="X20" s="17">
        <f>[1]INGRESOS!X20</f>
        <v>0</v>
      </c>
      <c r="Y20" s="17">
        <f>[1]INGRESOS!Y20</f>
        <v>0</v>
      </c>
      <c r="Z20" s="17">
        <f>[1]INGRESOS!Z20</f>
        <v>0</v>
      </c>
      <c r="AA20" s="17">
        <f>[1]INGRESOS!AA20</f>
        <v>0</v>
      </c>
      <c r="AB20" s="17">
        <f>[1]INGRESOS!AB20</f>
        <v>0</v>
      </c>
      <c r="AC20" s="17">
        <f>[1]INGRESOS!AC20</f>
        <v>0</v>
      </c>
      <c r="AD20" s="17">
        <f>[1]INGRESOS!AD20</f>
        <v>0</v>
      </c>
      <c r="AE20" s="24">
        <f t="shared" si="3"/>
        <v>0</v>
      </c>
      <c r="AF20" s="17">
        <f>[1]INGRESOS!AF20</f>
        <v>0</v>
      </c>
      <c r="AG20" s="76">
        <f>[1]INGRESOS!AG20</f>
        <v>0</v>
      </c>
      <c r="AH20" s="17">
        <f>[1]INGRESOS!AH20</f>
        <v>0</v>
      </c>
      <c r="AI20" s="76">
        <f>[1]INGRESOS!AI20</f>
        <v>0</v>
      </c>
      <c r="AJ20" s="55">
        <f>[1]INGRESOS!AJ20</f>
        <v>0</v>
      </c>
      <c r="AK20" s="56">
        <f>[1]INGRESOS!AK20</f>
        <v>0</v>
      </c>
      <c r="AL20" s="56">
        <f>[1]INGRESOS!AL20</f>
        <v>0</v>
      </c>
      <c r="AM20" s="40">
        <f t="shared" si="4"/>
        <v>0</v>
      </c>
      <c r="AN20" s="56">
        <f>[1]INGRESOS!AN20</f>
        <v>0</v>
      </c>
      <c r="AO20" s="77">
        <f>[1]INGRESOS!AO20</f>
        <v>0</v>
      </c>
      <c r="AP20" s="56">
        <f>[1]INGRESOS!AP20</f>
        <v>0</v>
      </c>
      <c r="AQ20" s="79">
        <f>[1]INGRESOS!AQ20</f>
        <v>0</v>
      </c>
    </row>
    <row r="21" spans="1:43" x14ac:dyDescent="0.25">
      <c r="A21" s="17" t="str">
        <f>[1]INGRESOS!A21</f>
        <v>2AC_113 02</v>
      </c>
      <c r="B21" s="17"/>
      <c r="C21" s="23" t="str">
        <f>[1]INGRESOS!C21</f>
        <v>SECRETARIA DISTRITAL DE MOVILIDAD.</v>
      </c>
      <c r="D21" s="17">
        <f>[1]INGRESOS!D21</f>
        <v>0</v>
      </c>
      <c r="E21" s="17">
        <f>[1]INGRESOS!E21</f>
        <v>0</v>
      </c>
      <c r="F21" s="17">
        <f>[1]INGRESOS!F21</f>
        <v>0</v>
      </c>
      <c r="G21" s="24">
        <f t="shared" si="0"/>
        <v>0</v>
      </c>
      <c r="H21" s="17">
        <f>[1]INGRESOS!H21</f>
        <v>0</v>
      </c>
      <c r="I21" s="76">
        <f>[1]INGRESOS!I21</f>
        <v>0</v>
      </c>
      <c r="J21" s="17">
        <f>[1]INGRESOS!J21</f>
        <v>0</v>
      </c>
      <c r="K21" s="76">
        <f>[1]INGRESOS!K21</f>
        <v>0</v>
      </c>
      <c r="L21" s="17">
        <f>[1]INGRESOS!L21</f>
        <v>0</v>
      </c>
      <c r="M21" s="17">
        <f>[1]INGRESOS!M21</f>
        <v>0</v>
      </c>
      <c r="N21" s="17">
        <f>[1]INGRESOS!N21</f>
        <v>0</v>
      </c>
      <c r="O21" s="24">
        <f t="shared" si="1"/>
        <v>0</v>
      </c>
      <c r="P21" s="17">
        <f>[1]INGRESOS!P21</f>
        <v>0</v>
      </c>
      <c r="Q21" s="76">
        <f>[1]INGRESOS!Q21</f>
        <v>0</v>
      </c>
      <c r="R21" s="17">
        <f>[1]INGRESOS!R21</f>
        <v>0</v>
      </c>
      <c r="S21" s="76">
        <f>[1]INGRESOS!S21</f>
        <v>0</v>
      </c>
      <c r="T21" s="17">
        <f>[1]INGRESOS!T21</f>
        <v>0</v>
      </c>
      <c r="U21" s="17">
        <f>[1]INGRESOS!U21</f>
        <v>0</v>
      </c>
      <c r="V21" s="17">
        <f>[1]INGRESOS!V21</f>
        <v>0</v>
      </c>
      <c r="W21" s="24">
        <f t="shared" si="2"/>
        <v>0</v>
      </c>
      <c r="X21" s="17">
        <f>[1]INGRESOS!X21</f>
        <v>0</v>
      </c>
      <c r="Y21" s="17">
        <f>[1]INGRESOS!Y21</f>
        <v>0</v>
      </c>
      <c r="Z21" s="17">
        <f>[1]INGRESOS!Z21</f>
        <v>0</v>
      </c>
      <c r="AA21" s="17">
        <f>[1]INGRESOS!AA21</f>
        <v>0</v>
      </c>
      <c r="AB21" s="17">
        <f>[1]INGRESOS!AB21</f>
        <v>0</v>
      </c>
      <c r="AC21" s="17">
        <f>[1]INGRESOS!AC21</f>
        <v>0</v>
      </c>
      <c r="AD21" s="17">
        <f>[1]INGRESOS!AD21</f>
        <v>0</v>
      </c>
      <c r="AE21" s="24">
        <f t="shared" si="3"/>
        <v>0</v>
      </c>
      <c r="AF21" s="17">
        <f>[1]INGRESOS!AF21</f>
        <v>0</v>
      </c>
      <c r="AG21" s="76">
        <f>[1]INGRESOS!AG21</f>
        <v>0</v>
      </c>
      <c r="AH21" s="17">
        <f>[1]INGRESOS!AH21</f>
        <v>0</v>
      </c>
      <c r="AI21" s="76">
        <f>[1]INGRESOS!AI21</f>
        <v>0</v>
      </c>
      <c r="AJ21" s="55">
        <f>[1]INGRESOS!AJ21</f>
        <v>0</v>
      </c>
      <c r="AK21" s="56">
        <f>[1]INGRESOS!AK21</f>
        <v>0</v>
      </c>
      <c r="AL21" s="56">
        <f>[1]INGRESOS!AL21</f>
        <v>0</v>
      </c>
      <c r="AM21" s="40">
        <f t="shared" si="4"/>
        <v>0</v>
      </c>
      <c r="AN21" s="56">
        <f>[1]INGRESOS!AN21</f>
        <v>0</v>
      </c>
      <c r="AO21" s="77">
        <f>[1]INGRESOS!AO21</f>
        <v>0</v>
      </c>
      <c r="AP21" s="56">
        <f>[1]INGRESOS!AP21</f>
        <v>0</v>
      </c>
      <c r="AQ21" s="79">
        <f>[1]INGRESOS!AQ21</f>
        <v>0</v>
      </c>
    </row>
    <row r="22" spans="1:43" x14ac:dyDescent="0.25">
      <c r="A22" s="17" t="str">
        <f>[1]INGRESOS!A22</f>
        <v>2AC_114 01</v>
      </c>
      <c r="B22" s="17"/>
      <c r="C22" s="23" t="str">
        <f>[1]INGRESOS!C22</f>
        <v>SECRETARIA DISTRITAL DE SALUD.</v>
      </c>
      <c r="D22" s="17">
        <f>[1]INGRESOS!D22</f>
        <v>0</v>
      </c>
      <c r="E22" s="17">
        <f>[1]INGRESOS!E22</f>
        <v>0</v>
      </c>
      <c r="F22" s="17">
        <f>[1]INGRESOS!F22</f>
        <v>0</v>
      </c>
      <c r="G22" s="24">
        <f t="shared" si="0"/>
        <v>0</v>
      </c>
      <c r="H22" s="17">
        <f>[1]INGRESOS!H22</f>
        <v>0</v>
      </c>
      <c r="I22" s="76">
        <f>[1]INGRESOS!I22</f>
        <v>0</v>
      </c>
      <c r="J22" s="17">
        <f>[1]INGRESOS!J22</f>
        <v>0</v>
      </c>
      <c r="K22" s="76">
        <f>[1]INGRESOS!K22</f>
        <v>0</v>
      </c>
      <c r="L22" s="17">
        <f>[1]INGRESOS!L22</f>
        <v>0</v>
      </c>
      <c r="M22" s="17">
        <f>[1]INGRESOS!M22</f>
        <v>0</v>
      </c>
      <c r="N22" s="17">
        <f>[1]INGRESOS!N22</f>
        <v>0</v>
      </c>
      <c r="O22" s="24">
        <f t="shared" si="1"/>
        <v>0</v>
      </c>
      <c r="P22" s="17">
        <f>[1]INGRESOS!P22</f>
        <v>0</v>
      </c>
      <c r="Q22" s="76">
        <f>[1]INGRESOS!Q22</f>
        <v>0</v>
      </c>
      <c r="R22" s="17">
        <f>[1]INGRESOS!R22</f>
        <v>0</v>
      </c>
      <c r="S22" s="76">
        <f>[1]INGRESOS!S22</f>
        <v>0</v>
      </c>
      <c r="T22" s="17">
        <f>[1]INGRESOS!T22</f>
        <v>0</v>
      </c>
      <c r="U22" s="17">
        <f>[1]INGRESOS!U22</f>
        <v>0</v>
      </c>
      <c r="V22" s="17">
        <f>[1]INGRESOS!V22</f>
        <v>0</v>
      </c>
      <c r="W22" s="24">
        <f t="shared" si="2"/>
        <v>0</v>
      </c>
      <c r="X22" s="17">
        <f>[1]INGRESOS!X22</f>
        <v>0</v>
      </c>
      <c r="Y22" s="17">
        <f>[1]INGRESOS!Y22</f>
        <v>0</v>
      </c>
      <c r="Z22" s="17">
        <f>[1]INGRESOS!Z22</f>
        <v>0</v>
      </c>
      <c r="AA22" s="17">
        <f>[1]INGRESOS!AA22</f>
        <v>0</v>
      </c>
      <c r="AB22" s="17">
        <f>[1]INGRESOS!AB22</f>
        <v>0</v>
      </c>
      <c r="AC22" s="17">
        <f>[1]INGRESOS!AC22</f>
        <v>0</v>
      </c>
      <c r="AD22" s="17">
        <f>[1]INGRESOS!AD22</f>
        <v>0</v>
      </c>
      <c r="AE22" s="24">
        <f t="shared" si="3"/>
        <v>0</v>
      </c>
      <c r="AF22" s="17">
        <f>[1]INGRESOS!AF22</f>
        <v>0</v>
      </c>
      <c r="AG22" s="76">
        <f>[1]INGRESOS!AG22</f>
        <v>0</v>
      </c>
      <c r="AH22" s="17">
        <f>[1]INGRESOS!AH22</f>
        <v>0</v>
      </c>
      <c r="AI22" s="76">
        <f>[1]INGRESOS!AI22</f>
        <v>0</v>
      </c>
      <c r="AJ22" s="55">
        <f>[1]INGRESOS!AJ22</f>
        <v>0</v>
      </c>
      <c r="AK22" s="56">
        <f>[1]INGRESOS!AK22</f>
        <v>0</v>
      </c>
      <c r="AL22" s="56">
        <f>[1]INGRESOS!AL22</f>
        <v>0</v>
      </c>
      <c r="AM22" s="40">
        <f t="shared" si="4"/>
        <v>0</v>
      </c>
      <c r="AN22" s="56">
        <f>[1]INGRESOS!AN22</f>
        <v>0</v>
      </c>
      <c r="AO22" s="77">
        <f>[1]INGRESOS!AO22</f>
        <v>0</v>
      </c>
      <c r="AP22" s="56">
        <f>[1]INGRESOS!AP22</f>
        <v>0</v>
      </c>
      <c r="AQ22" s="79">
        <f>[1]INGRESOS!AQ22</f>
        <v>0</v>
      </c>
    </row>
    <row r="23" spans="1:43" x14ac:dyDescent="0.25">
      <c r="A23" s="17" t="str">
        <f>[1]INGRESOS!A23</f>
        <v>2AC_117 01</v>
      </c>
      <c r="B23" s="17"/>
      <c r="C23" s="23" t="str">
        <f>[1]INGRESOS!C23</f>
        <v>SECRETARIA DISTRITAL DE DESARROLLO ECONOMICO.</v>
      </c>
      <c r="D23" s="17">
        <f>[1]INGRESOS!D23</f>
        <v>0</v>
      </c>
      <c r="E23" s="17">
        <f>[1]INGRESOS!E23</f>
        <v>0</v>
      </c>
      <c r="F23" s="17">
        <f>[1]INGRESOS!F23</f>
        <v>0</v>
      </c>
      <c r="G23" s="24">
        <f t="shared" si="0"/>
        <v>0</v>
      </c>
      <c r="H23" s="17">
        <f>[1]INGRESOS!H23</f>
        <v>0</v>
      </c>
      <c r="I23" s="76">
        <f>[1]INGRESOS!I23</f>
        <v>0</v>
      </c>
      <c r="J23" s="17">
        <f>[1]INGRESOS!J23</f>
        <v>0</v>
      </c>
      <c r="K23" s="76">
        <f>[1]INGRESOS!K23</f>
        <v>0</v>
      </c>
      <c r="L23" s="17">
        <f>[1]INGRESOS!L23</f>
        <v>0</v>
      </c>
      <c r="M23" s="17">
        <f>[1]INGRESOS!M23</f>
        <v>0</v>
      </c>
      <c r="N23" s="17">
        <f>[1]INGRESOS!N23</f>
        <v>0</v>
      </c>
      <c r="O23" s="24">
        <f t="shared" si="1"/>
        <v>0</v>
      </c>
      <c r="P23" s="17">
        <f>[1]INGRESOS!P23</f>
        <v>0</v>
      </c>
      <c r="Q23" s="76">
        <f>[1]INGRESOS!Q23</f>
        <v>0</v>
      </c>
      <c r="R23" s="17">
        <f>[1]INGRESOS!R23</f>
        <v>0</v>
      </c>
      <c r="S23" s="76">
        <f>[1]INGRESOS!S23</f>
        <v>0</v>
      </c>
      <c r="T23" s="17">
        <f>[1]INGRESOS!T23</f>
        <v>0</v>
      </c>
      <c r="U23" s="17">
        <f>[1]INGRESOS!U23</f>
        <v>0</v>
      </c>
      <c r="V23" s="17">
        <f>[1]INGRESOS!V23</f>
        <v>0</v>
      </c>
      <c r="W23" s="24">
        <f t="shared" si="2"/>
        <v>0</v>
      </c>
      <c r="X23" s="17">
        <f>[1]INGRESOS!X23</f>
        <v>0</v>
      </c>
      <c r="Y23" s="17">
        <f>[1]INGRESOS!Y23</f>
        <v>0</v>
      </c>
      <c r="Z23" s="17">
        <f>[1]INGRESOS!Z23</f>
        <v>0</v>
      </c>
      <c r="AA23" s="17">
        <f>[1]INGRESOS!AA23</f>
        <v>0</v>
      </c>
      <c r="AB23" s="17">
        <f>[1]INGRESOS!AB23</f>
        <v>0</v>
      </c>
      <c r="AC23" s="17">
        <f>[1]INGRESOS!AC23</f>
        <v>0</v>
      </c>
      <c r="AD23" s="17">
        <f>[1]INGRESOS!AD23</f>
        <v>0</v>
      </c>
      <c r="AE23" s="24">
        <f t="shared" si="3"/>
        <v>0</v>
      </c>
      <c r="AF23" s="17">
        <f>[1]INGRESOS!AF23</f>
        <v>0</v>
      </c>
      <c r="AG23" s="76">
        <f>[1]INGRESOS!AG23</f>
        <v>0</v>
      </c>
      <c r="AH23" s="17">
        <f>[1]INGRESOS!AH23</f>
        <v>0</v>
      </c>
      <c r="AI23" s="76">
        <f>[1]INGRESOS!AI23</f>
        <v>0</v>
      </c>
      <c r="AJ23" s="55">
        <f>[1]INGRESOS!AJ23</f>
        <v>0</v>
      </c>
      <c r="AK23" s="56">
        <f>[1]INGRESOS!AK23</f>
        <v>0</v>
      </c>
      <c r="AL23" s="56">
        <f>[1]INGRESOS!AL23</f>
        <v>0</v>
      </c>
      <c r="AM23" s="40">
        <f t="shared" si="4"/>
        <v>0</v>
      </c>
      <c r="AN23" s="56">
        <f>[1]INGRESOS!AN23</f>
        <v>0</v>
      </c>
      <c r="AO23" s="77">
        <f>[1]INGRESOS!AO23</f>
        <v>0</v>
      </c>
      <c r="AP23" s="56">
        <f>[1]INGRESOS!AP23</f>
        <v>0</v>
      </c>
      <c r="AQ23" s="79">
        <f>[1]INGRESOS!AQ23</f>
        <v>0</v>
      </c>
    </row>
    <row r="24" spans="1:43" x14ac:dyDescent="0.25">
      <c r="A24" s="17" t="str">
        <f>[1]INGRESOS!A24</f>
        <v>2AC_118 01</v>
      </c>
      <c r="B24" s="17"/>
      <c r="C24" s="23" t="str">
        <f>[1]INGRESOS!C24</f>
        <v>SECRETARIA DISTRITAL DEL HABITAT.</v>
      </c>
      <c r="D24" s="17">
        <f>[1]INGRESOS!D24</f>
        <v>0</v>
      </c>
      <c r="E24" s="17">
        <f>[1]INGRESOS!E24</f>
        <v>0</v>
      </c>
      <c r="F24" s="17">
        <f>[1]INGRESOS!F24</f>
        <v>0</v>
      </c>
      <c r="G24" s="24">
        <f t="shared" si="0"/>
        <v>0</v>
      </c>
      <c r="H24" s="17">
        <f>[1]INGRESOS!H24</f>
        <v>0</v>
      </c>
      <c r="I24" s="76">
        <f>[1]INGRESOS!I24</f>
        <v>0</v>
      </c>
      <c r="J24" s="17">
        <f>[1]INGRESOS!J24</f>
        <v>0</v>
      </c>
      <c r="K24" s="76">
        <f>[1]INGRESOS!K24</f>
        <v>0</v>
      </c>
      <c r="L24" s="17">
        <f>[1]INGRESOS!L24</f>
        <v>0</v>
      </c>
      <c r="M24" s="17">
        <f>[1]INGRESOS!M24</f>
        <v>0</v>
      </c>
      <c r="N24" s="17">
        <f>[1]INGRESOS!N24</f>
        <v>0</v>
      </c>
      <c r="O24" s="24">
        <f t="shared" si="1"/>
        <v>0</v>
      </c>
      <c r="P24" s="17">
        <f>[1]INGRESOS!P24</f>
        <v>0</v>
      </c>
      <c r="Q24" s="76">
        <f>[1]INGRESOS!Q24</f>
        <v>0</v>
      </c>
      <c r="R24" s="17">
        <f>[1]INGRESOS!R24</f>
        <v>0</v>
      </c>
      <c r="S24" s="76">
        <f>[1]INGRESOS!S24</f>
        <v>0</v>
      </c>
      <c r="T24" s="17">
        <f>[1]INGRESOS!T24</f>
        <v>0</v>
      </c>
      <c r="U24" s="17">
        <f>[1]INGRESOS!U24</f>
        <v>0</v>
      </c>
      <c r="V24" s="17">
        <f>[1]INGRESOS!V24</f>
        <v>0</v>
      </c>
      <c r="W24" s="24">
        <f t="shared" si="2"/>
        <v>0</v>
      </c>
      <c r="X24" s="17">
        <f>[1]INGRESOS!X24</f>
        <v>0</v>
      </c>
      <c r="Y24" s="17">
        <f>[1]INGRESOS!Y24</f>
        <v>0</v>
      </c>
      <c r="Z24" s="17">
        <f>[1]INGRESOS!Z24</f>
        <v>0</v>
      </c>
      <c r="AA24" s="17">
        <f>[1]INGRESOS!AA24</f>
        <v>0</v>
      </c>
      <c r="AB24" s="17">
        <f>[1]INGRESOS!AB24</f>
        <v>0</v>
      </c>
      <c r="AC24" s="17">
        <f>[1]INGRESOS!AC24</f>
        <v>0</v>
      </c>
      <c r="AD24" s="17">
        <f>[1]INGRESOS!AD24</f>
        <v>0</v>
      </c>
      <c r="AE24" s="24">
        <f t="shared" si="3"/>
        <v>0</v>
      </c>
      <c r="AF24" s="17">
        <f>[1]INGRESOS!AF24</f>
        <v>0</v>
      </c>
      <c r="AG24" s="76">
        <f>[1]INGRESOS!AG24</f>
        <v>0</v>
      </c>
      <c r="AH24" s="17">
        <f>[1]INGRESOS!AH24</f>
        <v>0</v>
      </c>
      <c r="AI24" s="76">
        <f>[1]INGRESOS!AI24</f>
        <v>0</v>
      </c>
      <c r="AJ24" s="55">
        <f>[1]INGRESOS!AJ24</f>
        <v>0</v>
      </c>
      <c r="AK24" s="56">
        <f>[1]INGRESOS!AK24</f>
        <v>0</v>
      </c>
      <c r="AL24" s="56">
        <f>[1]INGRESOS!AL24</f>
        <v>0</v>
      </c>
      <c r="AM24" s="40">
        <f t="shared" si="4"/>
        <v>0</v>
      </c>
      <c r="AN24" s="56">
        <f>[1]INGRESOS!AN24</f>
        <v>0</v>
      </c>
      <c r="AO24" s="77">
        <f>[1]INGRESOS!AO24</f>
        <v>0</v>
      </c>
      <c r="AP24" s="56">
        <f>[1]INGRESOS!AP24</f>
        <v>0</v>
      </c>
      <c r="AQ24" s="79">
        <f>[1]INGRESOS!AQ24</f>
        <v>0</v>
      </c>
    </row>
    <row r="25" spans="1:43" x14ac:dyDescent="0.25">
      <c r="A25" s="17" t="str">
        <f>[1]INGRESOS!A25</f>
        <v>2AC_119 01</v>
      </c>
      <c r="B25" s="17"/>
      <c r="C25" s="23" t="str">
        <f>[1]INGRESOS!C25</f>
        <v>SECRETARIA DISTRITAL DE CULTURA, RECREACION Y DEPORTE.</v>
      </c>
      <c r="D25" s="17">
        <f>[1]INGRESOS!D25</f>
        <v>0</v>
      </c>
      <c r="E25" s="17">
        <f>[1]INGRESOS!E25</f>
        <v>0</v>
      </c>
      <c r="F25" s="17">
        <f>[1]INGRESOS!F25</f>
        <v>0</v>
      </c>
      <c r="G25" s="24">
        <f t="shared" si="0"/>
        <v>0</v>
      </c>
      <c r="H25" s="17">
        <f>[1]INGRESOS!H25</f>
        <v>0</v>
      </c>
      <c r="I25" s="76">
        <f>[1]INGRESOS!I25</f>
        <v>0</v>
      </c>
      <c r="J25" s="17">
        <f>[1]INGRESOS!J25</f>
        <v>0</v>
      </c>
      <c r="K25" s="76">
        <f>[1]INGRESOS!K25</f>
        <v>0</v>
      </c>
      <c r="L25" s="17">
        <f>[1]INGRESOS!L25</f>
        <v>0</v>
      </c>
      <c r="M25" s="17">
        <f>[1]INGRESOS!M25</f>
        <v>0</v>
      </c>
      <c r="N25" s="17">
        <f>[1]INGRESOS!N25</f>
        <v>0</v>
      </c>
      <c r="O25" s="24">
        <f t="shared" si="1"/>
        <v>0</v>
      </c>
      <c r="P25" s="17">
        <f>[1]INGRESOS!P25</f>
        <v>0</v>
      </c>
      <c r="Q25" s="76">
        <f>[1]INGRESOS!Q25</f>
        <v>0</v>
      </c>
      <c r="R25" s="17">
        <f>[1]INGRESOS!R25</f>
        <v>0</v>
      </c>
      <c r="S25" s="76">
        <f>[1]INGRESOS!S25</f>
        <v>0</v>
      </c>
      <c r="T25" s="17">
        <f>[1]INGRESOS!T25</f>
        <v>0</v>
      </c>
      <c r="U25" s="17">
        <f>[1]INGRESOS!U25</f>
        <v>0</v>
      </c>
      <c r="V25" s="17">
        <f>[1]INGRESOS!V25</f>
        <v>0</v>
      </c>
      <c r="W25" s="24">
        <f t="shared" si="2"/>
        <v>0</v>
      </c>
      <c r="X25" s="17">
        <f>[1]INGRESOS!X25</f>
        <v>0</v>
      </c>
      <c r="Y25" s="17">
        <f>[1]INGRESOS!Y25</f>
        <v>0</v>
      </c>
      <c r="Z25" s="17">
        <f>[1]INGRESOS!Z25</f>
        <v>0</v>
      </c>
      <c r="AA25" s="17">
        <f>[1]INGRESOS!AA25</f>
        <v>0</v>
      </c>
      <c r="AB25" s="17">
        <f>[1]INGRESOS!AB25</f>
        <v>0</v>
      </c>
      <c r="AC25" s="17">
        <f>[1]INGRESOS!AC25</f>
        <v>0</v>
      </c>
      <c r="AD25" s="17">
        <f>[1]INGRESOS!AD25</f>
        <v>0</v>
      </c>
      <c r="AE25" s="24">
        <f t="shared" si="3"/>
        <v>0</v>
      </c>
      <c r="AF25" s="17">
        <f>[1]INGRESOS!AF25</f>
        <v>0</v>
      </c>
      <c r="AG25" s="76">
        <f>[1]INGRESOS!AG25</f>
        <v>0</v>
      </c>
      <c r="AH25" s="17">
        <f>[1]INGRESOS!AH25</f>
        <v>0</v>
      </c>
      <c r="AI25" s="76">
        <f>[1]INGRESOS!AI25</f>
        <v>0</v>
      </c>
      <c r="AJ25" s="55">
        <f>[1]INGRESOS!AJ25</f>
        <v>0</v>
      </c>
      <c r="AK25" s="56">
        <f>[1]INGRESOS!AK25</f>
        <v>0</v>
      </c>
      <c r="AL25" s="56">
        <f>[1]INGRESOS!AL25</f>
        <v>0</v>
      </c>
      <c r="AM25" s="40">
        <f t="shared" si="4"/>
        <v>0</v>
      </c>
      <c r="AN25" s="56">
        <f>[1]INGRESOS!AN25</f>
        <v>0</v>
      </c>
      <c r="AO25" s="77">
        <f>[1]INGRESOS!AO25</f>
        <v>0</v>
      </c>
      <c r="AP25" s="56">
        <f>[1]INGRESOS!AP25</f>
        <v>0</v>
      </c>
      <c r="AQ25" s="79">
        <f>[1]INGRESOS!AQ25</f>
        <v>0</v>
      </c>
    </row>
    <row r="26" spans="1:43" x14ac:dyDescent="0.25">
      <c r="A26" s="17" t="str">
        <f>[1]INGRESOS!A26</f>
        <v>2AC_120 01</v>
      </c>
      <c r="B26" s="17"/>
      <c r="C26" s="23" t="str">
        <f>[1]INGRESOS!C26</f>
        <v>SECRETARIA DISTRITAL DE PLANEACION.</v>
      </c>
      <c r="D26" s="17">
        <f>[1]INGRESOS!D26</f>
        <v>0</v>
      </c>
      <c r="E26" s="17">
        <f>[1]INGRESOS!E26</f>
        <v>0</v>
      </c>
      <c r="F26" s="17">
        <f>[1]INGRESOS!F26</f>
        <v>0</v>
      </c>
      <c r="G26" s="24">
        <f t="shared" si="0"/>
        <v>0</v>
      </c>
      <c r="H26" s="17">
        <f>[1]INGRESOS!H26</f>
        <v>0</v>
      </c>
      <c r="I26" s="76">
        <f>[1]INGRESOS!I26</f>
        <v>0</v>
      </c>
      <c r="J26" s="17">
        <f>[1]INGRESOS!J26</f>
        <v>0</v>
      </c>
      <c r="K26" s="76">
        <f>[1]INGRESOS!K26</f>
        <v>0</v>
      </c>
      <c r="L26" s="17">
        <f>[1]INGRESOS!L26</f>
        <v>0</v>
      </c>
      <c r="M26" s="17">
        <f>[1]INGRESOS!M26</f>
        <v>0</v>
      </c>
      <c r="N26" s="17">
        <f>[1]INGRESOS!N26</f>
        <v>0</v>
      </c>
      <c r="O26" s="24">
        <f t="shared" si="1"/>
        <v>0</v>
      </c>
      <c r="P26" s="17">
        <f>[1]INGRESOS!P26</f>
        <v>0</v>
      </c>
      <c r="Q26" s="76">
        <f>[1]INGRESOS!Q26</f>
        <v>0</v>
      </c>
      <c r="R26" s="17">
        <f>[1]INGRESOS!R26</f>
        <v>0</v>
      </c>
      <c r="S26" s="76">
        <f>[1]INGRESOS!S26</f>
        <v>0</v>
      </c>
      <c r="T26" s="17">
        <f>[1]INGRESOS!T26</f>
        <v>0</v>
      </c>
      <c r="U26" s="17">
        <f>[1]INGRESOS!U26</f>
        <v>0</v>
      </c>
      <c r="V26" s="17">
        <f>[1]INGRESOS!V26</f>
        <v>0</v>
      </c>
      <c r="W26" s="24">
        <f t="shared" si="2"/>
        <v>0</v>
      </c>
      <c r="X26" s="17">
        <f>[1]INGRESOS!X26</f>
        <v>0</v>
      </c>
      <c r="Y26" s="17">
        <f>[1]INGRESOS!Y26</f>
        <v>0</v>
      </c>
      <c r="Z26" s="17">
        <f>[1]INGRESOS!Z26</f>
        <v>0</v>
      </c>
      <c r="AA26" s="17">
        <f>[1]INGRESOS!AA26</f>
        <v>0</v>
      </c>
      <c r="AB26" s="17">
        <f>[1]INGRESOS!AB26</f>
        <v>0</v>
      </c>
      <c r="AC26" s="17">
        <f>[1]INGRESOS!AC26</f>
        <v>0</v>
      </c>
      <c r="AD26" s="17">
        <f>[1]INGRESOS!AD26</f>
        <v>0</v>
      </c>
      <c r="AE26" s="24">
        <f t="shared" si="3"/>
        <v>0</v>
      </c>
      <c r="AF26" s="17">
        <f>[1]INGRESOS!AF26</f>
        <v>0</v>
      </c>
      <c r="AG26" s="76">
        <f>[1]INGRESOS!AG26</f>
        <v>0</v>
      </c>
      <c r="AH26" s="17">
        <f>[1]INGRESOS!AH26</f>
        <v>0</v>
      </c>
      <c r="AI26" s="76">
        <f>[1]INGRESOS!AI26</f>
        <v>0</v>
      </c>
      <c r="AJ26" s="55">
        <f>[1]INGRESOS!AJ26</f>
        <v>0</v>
      </c>
      <c r="AK26" s="56">
        <f>[1]INGRESOS!AK26</f>
        <v>0</v>
      </c>
      <c r="AL26" s="56">
        <f>[1]INGRESOS!AL26</f>
        <v>0</v>
      </c>
      <c r="AM26" s="40">
        <f t="shared" si="4"/>
        <v>0</v>
      </c>
      <c r="AN26" s="56">
        <f>[1]INGRESOS!AN26</f>
        <v>0</v>
      </c>
      <c r="AO26" s="77">
        <f>[1]INGRESOS!AO26</f>
        <v>0</v>
      </c>
      <c r="AP26" s="56">
        <f>[1]INGRESOS!AP26</f>
        <v>0</v>
      </c>
      <c r="AQ26" s="79">
        <f>[1]INGRESOS!AQ26</f>
        <v>0</v>
      </c>
    </row>
    <row r="27" spans="1:43" x14ac:dyDescent="0.25">
      <c r="A27" s="17" t="str">
        <f>[1]INGRESOS!A27</f>
        <v>2AC_121 01</v>
      </c>
      <c r="B27" s="17"/>
      <c r="C27" s="23" t="str">
        <f>[1]INGRESOS!C27</f>
        <v>SECRETARÍA DISTRITAL DE LA MUJER.</v>
      </c>
      <c r="D27" s="17">
        <f>[1]INGRESOS!D27</f>
        <v>0</v>
      </c>
      <c r="E27" s="17">
        <f>[1]INGRESOS!E27</f>
        <v>0</v>
      </c>
      <c r="F27" s="17">
        <f>[1]INGRESOS!F27</f>
        <v>0</v>
      </c>
      <c r="G27" s="24">
        <f t="shared" si="0"/>
        <v>0</v>
      </c>
      <c r="H27" s="17">
        <f>[1]INGRESOS!H27</f>
        <v>0</v>
      </c>
      <c r="I27" s="76">
        <f>[1]INGRESOS!I27</f>
        <v>0</v>
      </c>
      <c r="J27" s="17">
        <f>[1]INGRESOS!J27</f>
        <v>0</v>
      </c>
      <c r="K27" s="76">
        <f>[1]INGRESOS!K27</f>
        <v>0</v>
      </c>
      <c r="L27" s="17">
        <f>[1]INGRESOS!L27</f>
        <v>0</v>
      </c>
      <c r="M27" s="17">
        <f>[1]INGRESOS!M27</f>
        <v>0</v>
      </c>
      <c r="N27" s="17">
        <f>[1]INGRESOS!N27</f>
        <v>0</v>
      </c>
      <c r="O27" s="24">
        <f t="shared" si="1"/>
        <v>0</v>
      </c>
      <c r="P27" s="17">
        <f>[1]INGRESOS!P27</f>
        <v>0</v>
      </c>
      <c r="Q27" s="76">
        <f>[1]INGRESOS!Q27</f>
        <v>0</v>
      </c>
      <c r="R27" s="17">
        <f>[1]INGRESOS!R27</f>
        <v>0</v>
      </c>
      <c r="S27" s="76">
        <f>[1]INGRESOS!S27</f>
        <v>0</v>
      </c>
      <c r="T27" s="17">
        <f>[1]INGRESOS!T27</f>
        <v>0</v>
      </c>
      <c r="U27" s="17">
        <f>[1]INGRESOS!U27</f>
        <v>0</v>
      </c>
      <c r="V27" s="17">
        <f>[1]INGRESOS!V27</f>
        <v>0</v>
      </c>
      <c r="W27" s="24">
        <f t="shared" si="2"/>
        <v>0</v>
      </c>
      <c r="X27" s="17">
        <f>[1]INGRESOS!X27</f>
        <v>0</v>
      </c>
      <c r="Y27" s="17">
        <f>[1]INGRESOS!Y27</f>
        <v>0</v>
      </c>
      <c r="Z27" s="17">
        <f>[1]INGRESOS!Z27</f>
        <v>0</v>
      </c>
      <c r="AA27" s="17">
        <f>[1]INGRESOS!AA27</f>
        <v>0</v>
      </c>
      <c r="AB27" s="17">
        <f>[1]INGRESOS!AB27</f>
        <v>0</v>
      </c>
      <c r="AC27" s="17">
        <f>[1]INGRESOS!AC27</f>
        <v>0</v>
      </c>
      <c r="AD27" s="17">
        <f>[1]INGRESOS!AD27</f>
        <v>0</v>
      </c>
      <c r="AE27" s="24">
        <f t="shared" si="3"/>
        <v>0</v>
      </c>
      <c r="AF27" s="17">
        <f>[1]INGRESOS!AF27</f>
        <v>0</v>
      </c>
      <c r="AG27" s="76">
        <f>[1]INGRESOS!AG27</f>
        <v>0</v>
      </c>
      <c r="AH27" s="17">
        <f>[1]INGRESOS!AH27</f>
        <v>0</v>
      </c>
      <c r="AI27" s="76">
        <f>[1]INGRESOS!AI27</f>
        <v>0</v>
      </c>
      <c r="AJ27" s="55">
        <f>[1]INGRESOS!AJ27</f>
        <v>0</v>
      </c>
      <c r="AK27" s="56">
        <f>[1]INGRESOS!AK27</f>
        <v>0</v>
      </c>
      <c r="AL27" s="56">
        <f>[1]INGRESOS!AL27</f>
        <v>0</v>
      </c>
      <c r="AM27" s="40">
        <f t="shared" si="4"/>
        <v>0</v>
      </c>
      <c r="AN27" s="56">
        <f>[1]INGRESOS!AN27</f>
        <v>0</v>
      </c>
      <c r="AO27" s="77">
        <f>[1]INGRESOS!AO27</f>
        <v>0</v>
      </c>
      <c r="AP27" s="56">
        <f>[1]INGRESOS!AP27</f>
        <v>0</v>
      </c>
      <c r="AQ27" s="79">
        <f>[1]INGRESOS!AQ27</f>
        <v>0</v>
      </c>
    </row>
    <row r="28" spans="1:43" x14ac:dyDescent="0.25">
      <c r="A28" s="17" t="str">
        <f>[1]INGRESOS!A28</f>
        <v>2AC_122 01</v>
      </c>
      <c r="B28" s="17"/>
      <c r="C28" s="23" t="str">
        <f>[1]INGRESOS!C28</f>
        <v>SECRETARIA DISTRITAL DE INTEGRACION SOCIAL.</v>
      </c>
      <c r="D28" s="17">
        <f>[1]INGRESOS!D28</f>
        <v>0</v>
      </c>
      <c r="E28" s="17">
        <f>[1]INGRESOS!E28</f>
        <v>0</v>
      </c>
      <c r="F28" s="17">
        <f>[1]INGRESOS!F28</f>
        <v>0</v>
      </c>
      <c r="G28" s="24">
        <f t="shared" si="0"/>
        <v>0</v>
      </c>
      <c r="H28" s="17">
        <f>[1]INGRESOS!H28</f>
        <v>0</v>
      </c>
      <c r="I28" s="76">
        <f>[1]INGRESOS!I28</f>
        <v>0</v>
      </c>
      <c r="J28" s="17">
        <f>[1]INGRESOS!J28</f>
        <v>0</v>
      </c>
      <c r="K28" s="76">
        <f>[1]INGRESOS!K28</f>
        <v>0</v>
      </c>
      <c r="L28" s="17">
        <f>[1]INGRESOS!L28</f>
        <v>0</v>
      </c>
      <c r="M28" s="17">
        <f>[1]INGRESOS!M28</f>
        <v>0</v>
      </c>
      <c r="N28" s="17">
        <f>[1]INGRESOS!N28</f>
        <v>0</v>
      </c>
      <c r="O28" s="24">
        <f t="shared" si="1"/>
        <v>0</v>
      </c>
      <c r="P28" s="17">
        <f>[1]INGRESOS!P28</f>
        <v>0</v>
      </c>
      <c r="Q28" s="76">
        <f>[1]INGRESOS!Q28</f>
        <v>0</v>
      </c>
      <c r="R28" s="17">
        <f>[1]INGRESOS!R28</f>
        <v>0</v>
      </c>
      <c r="S28" s="76">
        <f>[1]INGRESOS!S28</f>
        <v>0</v>
      </c>
      <c r="T28" s="17">
        <f>[1]INGRESOS!T28</f>
        <v>0</v>
      </c>
      <c r="U28" s="17">
        <f>[1]INGRESOS!U28</f>
        <v>0</v>
      </c>
      <c r="V28" s="17">
        <f>[1]INGRESOS!V28</f>
        <v>0</v>
      </c>
      <c r="W28" s="24">
        <f t="shared" si="2"/>
        <v>0</v>
      </c>
      <c r="X28" s="17">
        <f>[1]INGRESOS!X28</f>
        <v>0</v>
      </c>
      <c r="Y28" s="17">
        <f>[1]INGRESOS!Y28</f>
        <v>0</v>
      </c>
      <c r="Z28" s="17">
        <f>[1]INGRESOS!Z28</f>
        <v>0</v>
      </c>
      <c r="AA28" s="17">
        <f>[1]INGRESOS!AA28</f>
        <v>0</v>
      </c>
      <c r="AB28" s="17">
        <f>[1]INGRESOS!AB28</f>
        <v>0</v>
      </c>
      <c r="AC28" s="17">
        <f>[1]INGRESOS!AC28</f>
        <v>0</v>
      </c>
      <c r="AD28" s="17">
        <f>[1]INGRESOS!AD28</f>
        <v>0</v>
      </c>
      <c r="AE28" s="24">
        <f t="shared" si="3"/>
        <v>0</v>
      </c>
      <c r="AF28" s="17">
        <f>[1]INGRESOS!AF28</f>
        <v>0</v>
      </c>
      <c r="AG28" s="76">
        <f>[1]INGRESOS!AG28</f>
        <v>0</v>
      </c>
      <c r="AH28" s="17">
        <f>[1]INGRESOS!AH28</f>
        <v>0</v>
      </c>
      <c r="AI28" s="76">
        <f>[1]INGRESOS!AI28</f>
        <v>0</v>
      </c>
      <c r="AJ28" s="55">
        <f>[1]INGRESOS!AJ28</f>
        <v>0</v>
      </c>
      <c r="AK28" s="56">
        <f>[1]INGRESOS!AK28</f>
        <v>0</v>
      </c>
      <c r="AL28" s="56">
        <f>[1]INGRESOS!AL28</f>
        <v>0</v>
      </c>
      <c r="AM28" s="40">
        <f t="shared" si="4"/>
        <v>0</v>
      </c>
      <c r="AN28" s="56">
        <f>[1]INGRESOS!AN28</f>
        <v>0</v>
      </c>
      <c r="AO28" s="77">
        <f>[1]INGRESOS!AO28</f>
        <v>0</v>
      </c>
      <c r="AP28" s="56">
        <f>[1]INGRESOS!AP28</f>
        <v>0</v>
      </c>
      <c r="AQ28" s="79">
        <f>[1]INGRESOS!AQ28</f>
        <v>0</v>
      </c>
    </row>
    <row r="29" spans="1:43" x14ac:dyDescent="0.25">
      <c r="A29" s="17" t="str">
        <f>[1]INGRESOS!A29</f>
        <v>2AC_125 01</v>
      </c>
      <c r="B29" s="17"/>
      <c r="C29" s="23" t="str">
        <f>[1]INGRESOS!C29</f>
        <v>DEPARTAMENTO ADMINISTRATIVOSERVICIO CIVIL DISTRITAL -DASCD..</v>
      </c>
      <c r="D29" s="17">
        <f>[1]INGRESOS!D29</f>
        <v>0</v>
      </c>
      <c r="E29" s="17">
        <f>[1]INGRESOS!E29</f>
        <v>0</v>
      </c>
      <c r="F29" s="17">
        <f>[1]INGRESOS!F29</f>
        <v>0</v>
      </c>
      <c r="G29" s="24">
        <f t="shared" si="0"/>
        <v>0</v>
      </c>
      <c r="H29" s="17">
        <f>[1]INGRESOS!H29</f>
        <v>0</v>
      </c>
      <c r="I29" s="76">
        <f>[1]INGRESOS!I29</f>
        <v>0</v>
      </c>
      <c r="J29" s="17">
        <f>[1]INGRESOS!J29</f>
        <v>0</v>
      </c>
      <c r="K29" s="76">
        <f>[1]INGRESOS!K29</f>
        <v>0</v>
      </c>
      <c r="L29" s="17">
        <f>[1]INGRESOS!L29</f>
        <v>0</v>
      </c>
      <c r="M29" s="17">
        <f>[1]INGRESOS!M29</f>
        <v>0</v>
      </c>
      <c r="N29" s="17">
        <f>[1]INGRESOS!N29</f>
        <v>0</v>
      </c>
      <c r="O29" s="24">
        <f t="shared" si="1"/>
        <v>0</v>
      </c>
      <c r="P29" s="17">
        <f>[1]INGRESOS!P29</f>
        <v>0</v>
      </c>
      <c r="Q29" s="76">
        <f>[1]INGRESOS!Q29</f>
        <v>0</v>
      </c>
      <c r="R29" s="17">
        <f>[1]INGRESOS!R29</f>
        <v>0</v>
      </c>
      <c r="S29" s="76">
        <f>[1]INGRESOS!S29</f>
        <v>0</v>
      </c>
      <c r="T29" s="17">
        <f>[1]INGRESOS!T29</f>
        <v>0</v>
      </c>
      <c r="U29" s="17">
        <f>[1]INGRESOS!U29</f>
        <v>0</v>
      </c>
      <c r="V29" s="17">
        <f>[1]INGRESOS!V29</f>
        <v>0</v>
      </c>
      <c r="W29" s="24">
        <f t="shared" si="2"/>
        <v>0</v>
      </c>
      <c r="X29" s="17">
        <f>[1]INGRESOS!X29</f>
        <v>0</v>
      </c>
      <c r="Y29" s="17">
        <f>[1]INGRESOS!Y29</f>
        <v>0</v>
      </c>
      <c r="Z29" s="17">
        <f>[1]INGRESOS!Z29</f>
        <v>0</v>
      </c>
      <c r="AA29" s="17">
        <f>[1]INGRESOS!AA29</f>
        <v>0</v>
      </c>
      <c r="AB29" s="17">
        <f>[1]INGRESOS!AB29</f>
        <v>0</v>
      </c>
      <c r="AC29" s="17">
        <f>[1]INGRESOS!AC29</f>
        <v>0</v>
      </c>
      <c r="AD29" s="17">
        <f>[1]INGRESOS!AD29</f>
        <v>0</v>
      </c>
      <c r="AE29" s="24">
        <f t="shared" si="3"/>
        <v>0</v>
      </c>
      <c r="AF29" s="17">
        <f>[1]INGRESOS!AF29</f>
        <v>0</v>
      </c>
      <c r="AG29" s="76">
        <f>[1]INGRESOS!AG29</f>
        <v>0</v>
      </c>
      <c r="AH29" s="17">
        <f>[1]INGRESOS!AH29</f>
        <v>0</v>
      </c>
      <c r="AI29" s="76">
        <f>[1]INGRESOS!AI29</f>
        <v>0</v>
      </c>
      <c r="AJ29" s="55">
        <f>[1]INGRESOS!AJ29</f>
        <v>0</v>
      </c>
      <c r="AK29" s="56">
        <f>[1]INGRESOS!AK29</f>
        <v>0</v>
      </c>
      <c r="AL29" s="56">
        <f>[1]INGRESOS!AL29</f>
        <v>0</v>
      </c>
      <c r="AM29" s="40">
        <f t="shared" si="4"/>
        <v>0</v>
      </c>
      <c r="AN29" s="56">
        <f>[1]INGRESOS!AN29</f>
        <v>0</v>
      </c>
      <c r="AO29" s="77">
        <f>[1]INGRESOS!AO29</f>
        <v>0</v>
      </c>
      <c r="AP29" s="56">
        <f>[1]INGRESOS!AP29</f>
        <v>0</v>
      </c>
      <c r="AQ29" s="79">
        <f>[1]INGRESOS!AQ29</f>
        <v>0</v>
      </c>
    </row>
    <row r="30" spans="1:43" x14ac:dyDescent="0.25">
      <c r="A30" s="17" t="str">
        <f>[1]INGRESOS!A30</f>
        <v>2AC_126 01</v>
      </c>
      <c r="B30" s="17"/>
      <c r="C30" s="23" t="str">
        <f>[1]INGRESOS!C30</f>
        <v>SECRETARIA DISTRITAL DE AMBIENTE.</v>
      </c>
      <c r="D30" s="17">
        <f>[1]INGRESOS!D30</f>
        <v>0</v>
      </c>
      <c r="E30" s="17">
        <f>[1]INGRESOS!E30</f>
        <v>0</v>
      </c>
      <c r="F30" s="17">
        <f>[1]INGRESOS!F30</f>
        <v>0</v>
      </c>
      <c r="G30" s="24">
        <f t="shared" si="0"/>
        <v>0</v>
      </c>
      <c r="H30" s="17">
        <f>[1]INGRESOS!H30</f>
        <v>0</v>
      </c>
      <c r="I30" s="76">
        <f>[1]INGRESOS!I30</f>
        <v>0</v>
      </c>
      <c r="J30" s="17">
        <f>[1]INGRESOS!J30</f>
        <v>0</v>
      </c>
      <c r="K30" s="76">
        <f>[1]INGRESOS!K30</f>
        <v>0</v>
      </c>
      <c r="L30" s="17">
        <f>[1]INGRESOS!L30</f>
        <v>0</v>
      </c>
      <c r="M30" s="17">
        <f>[1]INGRESOS!M30</f>
        <v>0</v>
      </c>
      <c r="N30" s="17">
        <f>[1]INGRESOS!N30</f>
        <v>0</v>
      </c>
      <c r="O30" s="24">
        <f t="shared" si="1"/>
        <v>0</v>
      </c>
      <c r="P30" s="17">
        <f>[1]INGRESOS!P30</f>
        <v>0</v>
      </c>
      <c r="Q30" s="76">
        <f>[1]INGRESOS!Q30</f>
        <v>0</v>
      </c>
      <c r="R30" s="17">
        <f>[1]INGRESOS!R30</f>
        <v>0</v>
      </c>
      <c r="S30" s="76">
        <f>[1]INGRESOS!S30</f>
        <v>0</v>
      </c>
      <c r="T30" s="17">
        <f>[1]INGRESOS!T30</f>
        <v>0</v>
      </c>
      <c r="U30" s="17">
        <f>[1]INGRESOS!U30</f>
        <v>0</v>
      </c>
      <c r="V30" s="17">
        <f>[1]INGRESOS!V30</f>
        <v>0</v>
      </c>
      <c r="W30" s="24">
        <f t="shared" si="2"/>
        <v>0</v>
      </c>
      <c r="X30" s="17">
        <f>[1]INGRESOS!X30</f>
        <v>0</v>
      </c>
      <c r="Y30" s="17">
        <f>[1]INGRESOS!Y30</f>
        <v>0</v>
      </c>
      <c r="Z30" s="17">
        <f>[1]INGRESOS!Z30</f>
        <v>0</v>
      </c>
      <c r="AA30" s="17">
        <f>[1]INGRESOS!AA30</f>
        <v>0</v>
      </c>
      <c r="AB30" s="17">
        <f>[1]INGRESOS!AB30</f>
        <v>0</v>
      </c>
      <c r="AC30" s="17">
        <f>[1]INGRESOS!AC30</f>
        <v>0</v>
      </c>
      <c r="AD30" s="17">
        <f>[1]INGRESOS!AD30</f>
        <v>0</v>
      </c>
      <c r="AE30" s="24">
        <f t="shared" si="3"/>
        <v>0</v>
      </c>
      <c r="AF30" s="17">
        <f>[1]INGRESOS!AF30</f>
        <v>0</v>
      </c>
      <c r="AG30" s="76">
        <f>[1]INGRESOS!AG30</f>
        <v>0</v>
      </c>
      <c r="AH30" s="17">
        <f>[1]INGRESOS!AH30</f>
        <v>0</v>
      </c>
      <c r="AI30" s="76">
        <f>[1]INGRESOS!AI30</f>
        <v>0</v>
      </c>
      <c r="AJ30" s="55">
        <f>[1]INGRESOS!AJ30</f>
        <v>0</v>
      </c>
      <c r="AK30" s="56">
        <f>[1]INGRESOS!AK30</f>
        <v>0</v>
      </c>
      <c r="AL30" s="56">
        <f>[1]INGRESOS!AL30</f>
        <v>0</v>
      </c>
      <c r="AM30" s="40">
        <f t="shared" si="4"/>
        <v>0</v>
      </c>
      <c r="AN30" s="56">
        <f>[1]INGRESOS!AN30</f>
        <v>0</v>
      </c>
      <c r="AO30" s="77">
        <f>[1]INGRESOS!AO30</f>
        <v>0</v>
      </c>
      <c r="AP30" s="56">
        <f>[1]INGRESOS!AP30</f>
        <v>0</v>
      </c>
      <c r="AQ30" s="79">
        <f>[1]INGRESOS!AQ30</f>
        <v>0</v>
      </c>
    </row>
    <row r="31" spans="1:43" x14ac:dyDescent="0.25">
      <c r="A31" s="17" t="str">
        <f>[1]INGRESOS!A31</f>
        <v>2AC_127 01</v>
      </c>
      <c r="B31" s="17"/>
      <c r="C31" s="23" t="str">
        <f>[1]INGRESOS!C31</f>
        <v>DEPARTAMENTO ADMINISTRATIVO DE LA DEFENSORIA DEL ESPACIO PUBLICO-DADEP..</v>
      </c>
      <c r="D31" s="17">
        <f>[1]INGRESOS!D31</f>
        <v>0</v>
      </c>
      <c r="E31" s="17">
        <f>[1]INGRESOS!E31</f>
        <v>0</v>
      </c>
      <c r="F31" s="17">
        <f>[1]INGRESOS!F31</f>
        <v>0</v>
      </c>
      <c r="G31" s="24">
        <f t="shared" si="0"/>
        <v>0</v>
      </c>
      <c r="H31" s="17">
        <f>[1]INGRESOS!H31</f>
        <v>0</v>
      </c>
      <c r="I31" s="76">
        <f>[1]INGRESOS!I31</f>
        <v>0</v>
      </c>
      <c r="J31" s="17">
        <f>[1]INGRESOS!J31</f>
        <v>0</v>
      </c>
      <c r="K31" s="76">
        <f>[1]INGRESOS!K31</f>
        <v>0</v>
      </c>
      <c r="L31" s="17">
        <f>[1]INGRESOS!L31</f>
        <v>0</v>
      </c>
      <c r="M31" s="17">
        <f>[1]INGRESOS!M31</f>
        <v>0</v>
      </c>
      <c r="N31" s="17">
        <f>[1]INGRESOS!N31</f>
        <v>0</v>
      </c>
      <c r="O31" s="24">
        <f t="shared" si="1"/>
        <v>0</v>
      </c>
      <c r="P31" s="17">
        <f>[1]INGRESOS!P31</f>
        <v>0</v>
      </c>
      <c r="Q31" s="76">
        <f>[1]INGRESOS!Q31</f>
        <v>0</v>
      </c>
      <c r="R31" s="17">
        <f>[1]INGRESOS!R31</f>
        <v>0</v>
      </c>
      <c r="S31" s="76">
        <f>[1]INGRESOS!S31</f>
        <v>0</v>
      </c>
      <c r="T31" s="17">
        <f>[1]INGRESOS!T31</f>
        <v>0</v>
      </c>
      <c r="U31" s="17">
        <f>[1]INGRESOS!U31</f>
        <v>0</v>
      </c>
      <c r="V31" s="17">
        <f>[1]INGRESOS!V31</f>
        <v>0</v>
      </c>
      <c r="W31" s="24">
        <f t="shared" si="2"/>
        <v>0</v>
      </c>
      <c r="X31" s="17">
        <f>[1]INGRESOS!X31</f>
        <v>0</v>
      </c>
      <c r="Y31" s="17">
        <f>[1]INGRESOS!Y31</f>
        <v>0</v>
      </c>
      <c r="Z31" s="17">
        <f>[1]INGRESOS!Z31</f>
        <v>0</v>
      </c>
      <c r="AA31" s="17">
        <f>[1]INGRESOS!AA31</f>
        <v>0</v>
      </c>
      <c r="AB31" s="17">
        <f>[1]INGRESOS!AB31</f>
        <v>0</v>
      </c>
      <c r="AC31" s="17">
        <f>[1]INGRESOS!AC31</f>
        <v>0</v>
      </c>
      <c r="AD31" s="17">
        <f>[1]INGRESOS!AD31</f>
        <v>0</v>
      </c>
      <c r="AE31" s="24">
        <f t="shared" si="3"/>
        <v>0</v>
      </c>
      <c r="AF31" s="17">
        <f>[1]INGRESOS!AF31</f>
        <v>0</v>
      </c>
      <c r="AG31" s="76">
        <f>[1]INGRESOS!AG31</f>
        <v>0</v>
      </c>
      <c r="AH31" s="17">
        <f>[1]INGRESOS!AH31</f>
        <v>0</v>
      </c>
      <c r="AI31" s="76">
        <f>[1]INGRESOS!AI31</f>
        <v>0</v>
      </c>
      <c r="AJ31" s="55">
        <f>[1]INGRESOS!AJ31</f>
        <v>0</v>
      </c>
      <c r="AK31" s="56">
        <f>[1]INGRESOS!AK31</f>
        <v>0</v>
      </c>
      <c r="AL31" s="56">
        <f>[1]INGRESOS!AL31</f>
        <v>0</v>
      </c>
      <c r="AM31" s="40">
        <f t="shared" si="4"/>
        <v>0</v>
      </c>
      <c r="AN31" s="56">
        <f>[1]INGRESOS!AN31</f>
        <v>0</v>
      </c>
      <c r="AO31" s="77">
        <f>[1]INGRESOS!AO31</f>
        <v>0</v>
      </c>
      <c r="AP31" s="56">
        <f>[1]INGRESOS!AP31</f>
        <v>0</v>
      </c>
      <c r="AQ31" s="79">
        <f>[1]INGRESOS!AQ31</f>
        <v>0</v>
      </c>
    </row>
    <row r="32" spans="1:43" ht="15.75" thickBot="1" x14ac:dyDescent="0.3">
      <c r="A32" s="17" t="str">
        <f>[1]INGRESOS!A32</f>
        <v>2AC_131 01</v>
      </c>
      <c r="B32" s="17"/>
      <c r="C32" s="23" t="str">
        <f>[1]INGRESOS!C32</f>
        <v>UNIDAD ADMINISTRATIVA ESPECIAL CUERPO OFICIAL DE BOMBEROS.</v>
      </c>
      <c r="D32" s="17">
        <f>[1]INGRESOS!D32</f>
        <v>0</v>
      </c>
      <c r="E32" s="17">
        <f>[1]INGRESOS!E32</f>
        <v>0</v>
      </c>
      <c r="F32" s="17">
        <f>[1]INGRESOS!F32</f>
        <v>0</v>
      </c>
      <c r="G32" s="24">
        <f t="shared" si="0"/>
        <v>0</v>
      </c>
      <c r="H32" s="17">
        <f>[1]INGRESOS!H32</f>
        <v>0</v>
      </c>
      <c r="I32" s="76">
        <f>[1]INGRESOS!I32</f>
        <v>0</v>
      </c>
      <c r="J32" s="17">
        <f>[1]INGRESOS!J32</f>
        <v>0</v>
      </c>
      <c r="K32" s="76">
        <f>[1]INGRESOS!K32</f>
        <v>0</v>
      </c>
      <c r="L32" s="17">
        <f>[1]INGRESOS!L32</f>
        <v>0</v>
      </c>
      <c r="M32" s="17">
        <f>[1]INGRESOS!M32</f>
        <v>0</v>
      </c>
      <c r="N32" s="17">
        <f>[1]INGRESOS!N32</f>
        <v>0</v>
      </c>
      <c r="O32" s="24">
        <f t="shared" si="1"/>
        <v>0</v>
      </c>
      <c r="P32" s="17">
        <f>[1]INGRESOS!P32</f>
        <v>0</v>
      </c>
      <c r="Q32" s="76">
        <f>[1]INGRESOS!Q32</f>
        <v>0</v>
      </c>
      <c r="R32" s="17">
        <f>[1]INGRESOS!R32</f>
        <v>0</v>
      </c>
      <c r="S32" s="76">
        <f>[1]INGRESOS!S32</f>
        <v>0</v>
      </c>
      <c r="T32" s="17">
        <f>[1]INGRESOS!T32</f>
        <v>0</v>
      </c>
      <c r="U32" s="17">
        <f>[1]INGRESOS!U32</f>
        <v>0</v>
      </c>
      <c r="V32" s="17">
        <f>[1]INGRESOS!V32</f>
        <v>0</v>
      </c>
      <c r="W32" s="24">
        <f t="shared" si="2"/>
        <v>0</v>
      </c>
      <c r="X32" s="17">
        <f>[1]INGRESOS!X32</f>
        <v>0</v>
      </c>
      <c r="Y32" s="17">
        <f>[1]INGRESOS!Y32</f>
        <v>0</v>
      </c>
      <c r="Z32" s="17">
        <f>[1]INGRESOS!Z32</f>
        <v>0</v>
      </c>
      <c r="AA32" s="17">
        <f>[1]INGRESOS!AA32</f>
        <v>0</v>
      </c>
      <c r="AB32" s="17">
        <f>[1]INGRESOS!AB32</f>
        <v>0</v>
      </c>
      <c r="AC32" s="17">
        <f>[1]INGRESOS!AC32</f>
        <v>0</v>
      </c>
      <c r="AD32" s="17">
        <f>[1]INGRESOS!AD32</f>
        <v>0</v>
      </c>
      <c r="AE32" s="24">
        <f t="shared" si="3"/>
        <v>0</v>
      </c>
      <c r="AF32" s="17">
        <f>[1]INGRESOS!AF32</f>
        <v>0</v>
      </c>
      <c r="AG32" s="76">
        <f>[1]INGRESOS!AG32</f>
        <v>0</v>
      </c>
      <c r="AH32" s="17">
        <f>[1]INGRESOS!AH32</f>
        <v>0</v>
      </c>
      <c r="AI32" s="76">
        <f>[1]INGRESOS!AI32</f>
        <v>0</v>
      </c>
      <c r="AJ32" s="57">
        <f>[1]INGRESOS!AJ32</f>
        <v>0</v>
      </c>
      <c r="AK32" s="58">
        <f>[1]INGRESOS!AK32</f>
        <v>0</v>
      </c>
      <c r="AL32" s="58">
        <f>[1]INGRESOS!AL32</f>
        <v>0</v>
      </c>
      <c r="AM32" s="43">
        <f t="shared" si="4"/>
        <v>0</v>
      </c>
      <c r="AN32" s="58">
        <f>[1]INGRESOS!AN32</f>
        <v>0</v>
      </c>
      <c r="AO32" s="78">
        <f>[1]INGRESOS!AO32</f>
        <v>0</v>
      </c>
      <c r="AP32" s="58">
        <f>[1]INGRESOS!AP32</f>
        <v>0</v>
      </c>
      <c r="AQ32" s="80">
        <f>[1]INGRESOS!AQ32</f>
        <v>0</v>
      </c>
    </row>
    <row r="33" spans="1:43" x14ac:dyDescent="0.25">
      <c r="A33" s="17"/>
      <c r="AJ33" s="49"/>
      <c r="AK33" s="50"/>
      <c r="AL33" s="50"/>
      <c r="AM33" s="50"/>
      <c r="AN33" s="50"/>
      <c r="AO33" s="50"/>
      <c r="AP33" s="50"/>
      <c r="AQ33" s="51"/>
    </row>
    <row r="34" spans="1:43" x14ac:dyDescent="0.25">
      <c r="AJ34" s="49"/>
      <c r="AK34" s="50"/>
      <c r="AL34" s="50"/>
      <c r="AM34" s="50"/>
      <c r="AN34" s="50"/>
      <c r="AO34" s="50"/>
      <c r="AP34" s="50"/>
      <c r="AQ34" s="51"/>
    </row>
    <row r="35" spans="1:43" x14ac:dyDescent="0.25">
      <c r="AJ35" s="49"/>
      <c r="AK35" s="50"/>
      <c r="AL35" s="50"/>
      <c r="AM35" s="50"/>
      <c r="AN35" s="50"/>
      <c r="AO35" s="50"/>
      <c r="AP35" s="50"/>
      <c r="AQ35" s="51"/>
    </row>
    <row r="36" spans="1:43" x14ac:dyDescent="0.25">
      <c r="AJ36" s="49"/>
      <c r="AK36" s="50"/>
      <c r="AL36" s="50"/>
      <c r="AM36" s="50"/>
      <c r="AN36" s="50"/>
      <c r="AO36" s="50"/>
      <c r="AP36" s="50"/>
      <c r="AQ36" s="51"/>
    </row>
    <row r="37" spans="1:43" x14ac:dyDescent="0.25">
      <c r="AJ37" s="49"/>
      <c r="AK37" s="50"/>
      <c r="AL37" s="50"/>
      <c r="AM37" s="50"/>
      <c r="AN37" s="50"/>
      <c r="AO37" s="50"/>
      <c r="AP37" s="50"/>
      <c r="AQ37" s="51"/>
    </row>
    <row r="38" spans="1:43" x14ac:dyDescent="0.25">
      <c r="AJ38" s="49"/>
      <c r="AK38" s="50"/>
      <c r="AL38" s="50"/>
      <c r="AM38" s="50"/>
      <c r="AN38" s="50"/>
      <c r="AO38" s="50"/>
      <c r="AP38" s="50"/>
      <c r="AQ38" s="51"/>
    </row>
    <row r="39" spans="1:43" x14ac:dyDescent="0.25">
      <c r="AJ39" s="49"/>
      <c r="AK39" s="50"/>
      <c r="AL39" s="50"/>
      <c r="AM39" s="50"/>
      <c r="AN39" s="50"/>
      <c r="AO39" s="50"/>
      <c r="AP39" s="50"/>
      <c r="AQ39" s="51"/>
    </row>
    <row r="40" spans="1:43" ht="32.25" customHeight="1" thickBot="1" x14ac:dyDescent="0.3">
      <c r="D40" s="19">
        <f>SUM(D8:D39)</f>
        <v>7318011095000</v>
      </c>
      <c r="E40" s="19">
        <f t="shared" ref="E40:AQ40" si="5">SUM(E8:E39)</f>
        <v>0</v>
      </c>
      <c r="F40" s="19">
        <f t="shared" si="5"/>
        <v>7318011095000</v>
      </c>
      <c r="G40" s="19">
        <f t="shared" si="5"/>
        <v>1</v>
      </c>
      <c r="H40" s="19">
        <f t="shared" si="5"/>
        <v>6150894134149.0996</v>
      </c>
      <c r="I40" s="19">
        <f t="shared" si="5"/>
        <v>84.051445868286152</v>
      </c>
      <c r="J40" s="19">
        <f t="shared" si="5"/>
        <v>1167116960850.9004</v>
      </c>
      <c r="K40" s="19">
        <f t="shared" si="5"/>
        <v>15.948554131713848</v>
      </c>
      <c r="L40" s="19">
        <f t="shared" si="5"/>
        <v>2318180785000</v>
      </c>
      <c r="M40" s="19">
        <f t="shared" si="5"/>
        <v>0</v>
      </c>
      <c r="N40" s="19">
        <f t="shared" si="5"/>
        <v>2318180785000</v>
      </c>
      <c r="O40" s="19">
        <f t="shared" si="5"/>
        <v>1</v>
      </c>
      <c r="P40" s="19">
        <f t="shared" si="5"/>
        <v>1760245091153.8</v>
      </c>
      <c r="Q40" s="19">
        <f t="shared" si="5"/>
        <v>75.932175028954873</v>
      </c>
      <c r="R40" s="19">
        <f t="shared" si="5"/>
        <v>557935693846.19995</v>
      </c>
      <c r="S40" s="19">
        <f t="shared" si="5"/>
        <v>24.067824971045127</v>
      </c>
      <c r="T40" s="19">
        <f t="shared" si="5"/>
        <v>0</v>
      </c>
      <c r="U40" s="19">
        <f t="shared" si="5"/>
        <v>0</v>
      </c>
      <c r="V40" s="19">
        <f t="shared" si="5"/>
        <v>0</v>
      </c>
      <c r="W40" s="19">
        <f t="shared" si="5"/>
        <v>0</v>
      </c>
      <c r="X40" s="19">
        <f t="shared" si="5"/>
        <v>0</v>
      </c>
      <c r="Y40" s="19">
        <f t="shared" si="5"/>
        <v>0</v>
      </c>
      <c r="Z40" s="19">
        <f t="shared" si="5"/>
        <v>0</v>
      </c>
      <c r="AA40" s="19">
        <f t="shared" si="5"/>
        <v>0</v>
      </c>
      <c r="AB40" s="19">
        <f t="shared" si="5"/>
        <v>5643117499000</v>
      </c>
      <c r="AC40" s="19">
        <f t="shared" si="5"/>
        <v>200000000</v>
      </c>
      <c r="AD40" s="19">
        <f t="shared" si="5"/>
        <v>5643317499000</v>
      </c>
      <c r="AE40" s="19">
        <f t="shared" si="5"/>
        <v>1</v>
      </c>
      <c r="AF40" s="19">
        <f t="shared" si="5"/>
        <v>2101118647570.3601</v>
      </c>
      <c r="AG40" s="19">
        <f t="shared" si="5"/>
        <v>37.231976544695208</v>
      </c>
      <c r="AH40" s="19">
        <f t="shared" si="5"/>
        <v>3542198851429.6396</v>
      </c>
      <c r="AI40" s="19">
        <f t="shared" si="5"/>
        <v>62.768023455304785</v>
      </c>
      <c r="AJ40" s="52">
        <f t="shared" si="5"/>
        <v>15279309379000</v>
      </c>
      <c r="AK40" s="53">
        <f t="shared" si="5"/>
        <v>200000000</v>
      </c>
      <c r="AL40" s="53">
        <f t="shared" si="5"/>
        <v>15279509379000</v>
      </c>
      <c r="AM40" s="53">
        <f t="shared" si="5"/>
        <v>1</v>
      </c>
      <c r="AN40" s="53">
        <f t="shared" si="5"/>
        <v>10012257872873.26</v>
      </c>
      <c r="AO40" s="53">
        <f t="shared" si="5"/>
        <v>65.527351857475239</v>
      </c>
      <c r="AP40" s="53">
        <f t="shared" si="5"/>
        <v>5267251506126.7402</v>
      </c>
      <c r="AQ40" s="54">
        <f t="shared" si="5"/>
        <v>34.472648142524761</v>
      </c>
    </row>
  </sheetData>
  <mergeCells count="15">
    <mergeCell ref="Z6:AA6"/>
    <mergeCell ref="AB6:AG6"/>
    <mergeCell ref="AH6:AI6"/>
    <mergeCell ref="AJ6:AM6"/>
    <mergeCell ref="AN6:AQ6"/>
    <mergeCell ref="D5:K5"/>
    <mergeCell ref="L5:S5"/>
    <mergeCell ref="T5:AA5"/>
    <mergeCell ref="AB5:AI5"/>
    <mergeCell ref="AJ5:AQ5"/>
    <mergeCell ref="D6:I6"/>
    <mergeCell ref="J6:K6"/>
    <mergeCell ref="L6:Q6"/>
    <mergeCell ref="R6:S6"/>
    <mergeCell ref="T6:Y6"/>
  </mergeCells>
  <hyperlinks>
    <hyperlink ref="C5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40"/>
  <sheetViews>
    <sheetView topLeftCell="A17" workbookViewId="0">
      <selection activeCell="D35" sqref="D35"/>
    </sheetView>
  </sheetViews>
  <sheetFormatPr baseColWidth="10" defaultRowHeight="15" x14ac:dyDescent="0.25"/>
  <cols>
    <col min="2" max="2" width="1.85546875" customWidth="1"/>
    <col min="3" max="3" width="73.5703125" bestFit="1" customWidth="1"/>
    <col min="4" max="4" width="18.85546875" bestFit="1" customWidth="1"/>
    <col min="5" max="5" width="17.85546875" bestFit="1" customWidth="1"/>
    <col min="6" max="6" width="18.85546875" bestFit="1" customWidth="1"/>
    <col min="7" max="7" width="11.5703125" bestFit="1" customWidth="1"/>
    <col min="8" max="8" width="18.85546875" bestFit="1" customWidth="1"/>
    <col min="9" max="9" width="11.5703125" bestFit="1" customWidth="1"/>
    <col min="10" max="10" width="17.85546875" bestFit="1" customWidth="1"/>
    <col min="11" max="11" width="11.5703125" bestFit="1" customWidth="1"/>
    <col min="12" max="12" width="18.85546875" bestFit="1" customWidth="1"/>
    <col min="13" max="13" width="17.85546875" bestFit="1" customWidth="1"/>
    <col min="14" max="14" width="18.85546875" bestFit="1" customWidth="1"/>
    <col min="15" max="15" width="11.5703125" bestFit="1" customWidth="1"/>
    <col min="16" max="16" width="18.85546875" bestFit="1" customWidth="1"/>
    <col min="17" max="17" width="11.5703125" bestFit="1" customWidth="1"/>
    <col min="18" max="18" width="18.85546875" bestFit="1" customWidth="1"/>
    <col min="19" max="19" width="11.5703125" bestFit="1" customWidth="1"/>
    <col min="20" max="27" width="11.5703125" hidden="1" customWidth="1"/>
    <col min="28" max="28" width="18.85546875" bestFit="1" customWidth="1"/>
    <col min="29" max="29" width="16.85546875" bestFit="1" customWidth="1"/>
    <col min="30" max="30" width="18.85546875" bestFit="1" customWidth="1"/>
    <col min="31" max="31" width="11.5703125" bestFit="1" customWidth="1"/>
    <col min="32" max="32" width="18.85546875" bestFit="1" customWidth="1"/>
    <col min="33" max="33" width="11.5703125" bestFit="1" customWidth="1"/>
    <col min="34" max="34" width="18.85546875" bestFit="1" customWidth="1"/>
    <col min="35" max="35" width="11.5703125" bestFit="1" customWidth="1"/>
    <col min="36" max="36" width="20.42578125" bestFit="1" customWidth="1"/>
    <col min="37" max="37" width="17.85546875" bestFit="1" customWidth="1"/>
    <col min="38" max="38" width="20.42578125" bestFit="1" customWidth="1"/>
    <col min="39" max="39" width="11.5703125" bestFit="1" customWidth="1"/>
    <col min="40" max="40" width="18.85546875" bestFit="1" customWidth="1"/>
    <col min="41" max="41" width="11.5703125" bestFit="1" customWidth="1"/>
    <col min="42" max="42" width="18.85546875" bestFit="1" customWidth="1"/>
    <col min="43" max="43" width="11.5703125" bestFit="1" customWidth="1"/>
  </cols>
  <sheetData>
    <row r="4" spans="1:47" ht="15.75" thickBot="1" x14ac:dyDescent="0.3"/>
    <row r="5" spans="1:47" ht="15.75" thickBot="1" x14ac:dyDescent="0.3">
      <c r="C5" s="1" t="s">
        <v>0</v>
      </c>
      <c r="D5" s="89" t="s">
        <v>1</v>
      </c>
      <c r="E5" s="90"/>
      <c r="F5" s="90"/>
      <c r="G5" s="90"/>
      <c r="H5" s="90"/>
      <c r="I5" s="90"/>
      <c r="J5" s="90"/>
      <c r="K5" s="91"/>
      <c r="L5" s="92" t="s">
        <v>20</v>
      </c>
      <c r="M5" s="93"/>
      <c r="N5" s="93"/>
      <c r="O5" s="93"/>
      <c r="P5" s="93"/>
      <c r="Q5" s="93"/>
      <c r="R5" s="93"/>
      <c r="S5" s="94"/>
      <c r="T5" s="92" t="s">
        <v>2</v>
      </c>
      <c r="U5" s="93"/>
      <c r="V5" s="93"/>
      <c r="W5" s="93"/>
      <c r="X5" s="93"/>
      <c r="Y5" s="93"/>
      <c r="Z5" s="93"/>
      <c r="AA5" s="94"/>
      <c r="AB5" s="92" t="s">
        <v>3</v>
      </c>
      <c r="AC5" s="93"/>
      <c r="AD5" s="93"/>
      <c r="AE5" s="93"/>
      <c r="AF5" s="93"/>
      <c r="AG5" s="93"/>
      <c r="AH5" s="93"/>
      <c r="AI5" s="94"/>
      <c r="AJ5" s="95" t="s">
        <v>4</v>
      </c>
      <c r="AK5" s="96"/>
      <c r="AL5" s="96"/>
      <c r="AM5" s="96"/>
      <c r="AN5" s="96"/>
      <c r="AO5" s="96"/>
      <c r="AP5" s="96"/>
      <c r="AQ5" s="96"/>
      <c r="AS5" s="2"/>
      <c r="AT5" s="2"/>
      <c r="AU5" s="2"/>
    </row>
    <row r="6" spans="1:47" x14ac:dyDescent="0.25">
      <c r="C6" s="3"/>
      <c r="D6" s="84" t="s">
        <v>5</v>
      </c>
      <c r="E6" s="85"/>
      <c r="F6" s="85"/>
      <c r="G6" s="85"/>
      <c r="H6" s="85"/>
      <c r="I6" s="86"/>
      <c r="J6" s="87" t="s">
        <v>6</v>
      </c>
      <c r="K6" s="88"/>
      <c r="L6" s="84" t="s">
        <v>5</v>
      </c>
      <c r="M6" s="85"/>
      <c r="N6" s="85"/>
      <c r="O6" s="85"/>
      <c r="P6" s="85"/>
      <c r="Q6" s="86"/>
      <c r="R6" s="87" t="s">
        <v>6</v>
      </c>
      <c r="S6" s="88"/>
      <c r="T6" s="84" t="s">
        <v>5</v>
      </c>
      <c r="U6" s="85"/>
      <c r="V6" s="85"/>
      <c r="W6" s="85"/>
      <c r="X6" s="85"/>
      <c r="Y6" s="86"/>
      <c r="Z6" s="87" t="s">
        <v>6</v>
      </c>
      <c r="AA6" s="88"/>
      <c r="AB6" s="84" t="s">
        <v>5</v>
      </c>
      <c r="AC6" s="85"/>
      <c r="AD6" s="85"/>
      <c r="AE6" s="85"/>
      <c r="AF6" s="85"/>
      <c r="AG6" s="86"/>
      <c r="AH6" s="87" t="s">
        <v>6</v>
      </c>
      <c r="AI6" s="88"/>
      <c r="AJ6" s="99" t="s">
        <v>5</v>
      </c>
      <c r="AK6" s="100"/>
      <c r="AL6" s="100"/>
      <c r="AM6" s="101"/>
      <c r="AN6" s="105" t="s">
        <v>6</v>
      </c>
      <c r="AO6" s="106"/>
      <c r="AP6" s="106"/>
      <c r="AQ6" s="106"/>
      <c r="AS6" s="2"/>
      <c r="AT6" s="2"/>
      <c r="AU6" s="2"/>
    </row>
    <row r="7" spans="1:47" ht="24.75" thickBot="1" x14ac:dyDescent="0.3">
      <c r="A7" s="4" t="str">
        <f>'[1]9zdirEnti'!M5</f>
        <v>hoja ING</v>
      </c>
      <c r="C7" s="5" t="s">
        <v>7</v>
      </c>
      <c r="D7" s="6" t="s">
        <v>8</v>
      </c>
      <c r="E7" s="7" t="s">
        <v>9</v>
      </c>
      <c r="F7" s="8" t="s">
        <v>10</v>
      </c>
      <c r="G7" s="26" t="s">
        <v>17</v>
      </c>
      <c r="H7" s="9" t="s">
        <v>12</v>
      </c>
      <c r="I7" s="11" t="s">
        <v>11</v>
      </c>
      <c r="J7" s="8" t="s">
        <v>13</v>
      </c>
      <c r="K7" s="11" t="s">
        <v>18</v>
      </c>
      <c r="L7" s="6" t="s">
        <v>8</v>
      </c>
      <c r="M7" s="7" t="s">
        <v>9</v>
      </c>
      <c r="N7" s="12" t="s">
        <v>10</v>
      </c>
      <c r="O7" s="26" t="s">
        <v>19</v>
      </c>
      <c r="P7" s="9" t="s">
        <v>12</v>
      </c>
      <c r="Q7" s="10" t="s">
        <v>11</v>
      </c>
      <c r="R7" s="8" t="s">
        <v>13</v>
      </c>
      <c r="S7" s="11" t="s">
        <v>18</v>
      </c>
      <c r="T7" s="6" t="s">
        <v>8</v>
      </c>
      <c r="U7" s="7" t="s">
        <v>9</v>
      </c>
      <c r="V7" s="8" t="s">
        <v>10</v>
      </c>
      <c r="W7" s="26" t="s">
        <v>19</v>
      </c>
      <c r="X7" s="9" t="s">
        <v>12</v>
      </c>
      <c r="Y7" s="10" t="s">
        <v>11</v>
      </c>
      <c r="Z7" s="8" t="s">
        <v>13</v>
      </c>
      <c r="AA7" s="11" t="s">
        <v>18</v>
      </c>
      <c r="AB7" s="6" t="s">
        <v>8</v>
      </c>
      <c r="AC7" s="7" t="s">
        <v>9</v>
      </c>
      <c r="AD7" s="8" t="s">
        <v>10</v>
      </c>
      <c r="AE7" s="26" t="s">
        <v>19</v>
      </c>
      <c r="AF7" s="9" t="s">
        <v>12</v>
      </c>
      <c r="AG7" s="10" t="s">
        <v>11</v>
      </c>
      <c r="AH7" s="8" t="s">
        <v>13</v>
      </c>
      <c r="AI7" s="11" t="s">
        <v>18</v>
      </c>
      <c r="AJ7" s="14" t="s">
        <v>14</v>
      </c>
      <c r="AK7" s="14" t="s">
        <v>15</v>
      </c>
      <c r="AL7" s="15" t="s">
        <v>16</v>
      </c>
      <c r="AM7" s="26" t="s">
        <v>19</v>
      </c>
      <c r="AN7" s="9" t="s">
        <v>12</v>
      </c>
      <c r="AO7" s="10" t="s">
        <v>11</v>
      </c>
      <c r="AP7" s="8" t="s">
        <v>13</v>
      </c>
      <c r="AQ7" s="11" t="s">
        <v>18</v>
      </c>
      <c r="AS7" s="2"/>
      <c r="AT7" s="2"/>
      <c r="AU7" s="2"/>
    </row>
    <row r="8" spans="1:47" x14ac:dyDescent="0.25">
      <c r="A8" t="str">
        <f>[1]INGRESOS!A40</f>
        <v>2EP_200 01</v>
      </c>
      <c r="C8" s="16" t="str">
        <f>[1]INGRESOS!C40</f>
        <v>INSTITUTO PARA LA ECONOMIA SOCIAL-IPES.</v>
      </c>
      <c r="D8" s="18">
        <f>[1]INGRESOS!D40</f>
        <v>6620525000</v>
      </c>
      <c r="E8" s="18">
        <f>[1]INGRESOS!E40</f>
        <v>2300000000</v>
      </c>
      <c r="F8" s="18">
        <f>[1]INGRESOS!F40</f>
        <v>8920525000</v>
      </c>
      <c r="G8" s="24">
        <f>IF(OR(F8=0,F$40=0),0,(F8/F$40))</f>
        <v>1.5961503533070867E-2</v>
      </c>
      <c r="H8" s="18">
        <f>[1]INGRESOS!H40</f>
        <v>6180556935</v>
      </c>
      <c r="I8" s="25">
        <f>[1]INGRESOS!I40</f>
        <v>69.284677022933067</v>
      </c>
      <c r="J8" s="18">
        <f>[1]INGRESOS!J40</f>
        <v>2739968065</v>
      </c>
      <c r="K8" s="25">
        <f>[1]INGRESOS!K40</f>
        <v>30.715322977066933</v>
      </c>
      <c r="L8" s="18">
        <f>[1]INGRESOS!L40</f>
        <v>0</v>
      </c>
      <c r="M8" s="18">
        <f>[1]INGRESOS!M40</f>
        <v>0</v>
      </c>
      <c r="N8" s="18">
        <f>[1]INGRESOS!N40</f>
        <v>0</v>
      </c>
      <c r="O8" s="24">
        <f>IF(OR(N8=0,N$40=0),0,(N8/N$40))</f>
        <v>0</v>
      </c>
      <c r="P8" s="18">
        <f>[1]INGRESOS!P40</f>
        <v>0</v>
      </c>
      <c r="Q8" s="25">
        <f>[1]INGRESOS!Q40</f>
        <v>0</v>
      </c>
      <c r="R8" s="18">
        <f>[1]INGRESOS!R40</f>
        <v>0</v>
      </c>
      <c r="S8" s="25">
        <f>[1]INGRESOS!S40</f>
        <v>0</v>
      </c>
      <c r="T8" s="18">
        <f>[1]INGRESOS!T40</f>
        <v>0</v>
      </c>
      <c r="U8" s="18">
        <f>[1]INGRESOS!U40</f>
        <v>0</v>
      </c>
      <c r="V8" s="18">
        <f>[1]INGRESOS!V40</f>
        <v>0</v>
      </c>
      <c r="W8" s="24">
        <f>IF(OR(V8=0,V$40=0),0,(V8/V$40))</f>
        <v>0</v>
      </c>
      <c r="X8" s="18">
        <f>[1]INGRESOS!X40</f>
        <v>0</v>
      </c>
      <c r="Y8" s="18">
        <f>[1]INGRESOS!Y40</f>
        <v>0</v>
      </c>
      <c r="Z8" s="18">
        <f>[1]INGRESOS!Z40</f>
        <v>0</v>
      </c>
      <c r="AA8" s="18">
        <f>[1]INGRESOS!AA40</f>
        <v>0</v>
      </c>
      <c r="AB8" s="18">
        <f>[1]INGRESOS!AB40</f>
        <v>952300000</v>
      </c>
      <c r="AC8" s="18">
        <f>[1]INGRESOS!AC40</f>
        <v>0</v>
      </c>
      <c r="AD8" s="18">
        <f>[1]INGRESOS!AD40</f>
        <v>952300000</v>
      </c>
      <c r="AE8" s="24">
        <f>IF(OR(AD8=0,AD$40=0),0,(AD8/AD$40))</f>
        <v>9.7138153539625077E-4</v>
      </c>
      <c r="AF8" s="18">
        <f>[1]INGRESOS!AF40</f>
        <v>1135237214</v>
      </c>
      <c r="AG8" s="25">
        <f>[1]INGRESOS!AG40</f>
        <v>119.21004032342751</v>
      </c>
      <c r="AH8" s="18">
        <f>[1]INGRESOS!AH40</f>
        <v>-182937214</v>
      </c>
      <c r="AI8" s="25">
        <f>[1]INGRESOS!AI40</f>
        <v>-19.210040323427492</v>
      </c>
      <c r="AJ8" s="18">
        <f>[1]INGRESOS!AJ40</f>
        <v>49814070000</v>
      </c>
      <c r="AK8" s="18">
        <f>[1]INGRESOS!AK40</f>
        <v>2300000000</v>
      </c>
      <c r="AL8" s="18">
        <f>[1]INGRESOS!AL40</f>
        <v>52114070000</v>
      </c>
      <c r="AM8" s="24">
        <f>IF(OR(AL8=0,AL$40=0),0,(AL8/AL$40))</f>
        <v>8.9370494920301639E-3</v>
      </c>
      <c r="AN8" s="18">
        <f>[1]INGRESOS!AN40</f>
        <v>7315794149</v>
      </c>
      <c r="AO8" s="25">
        <f>[1]INGRESOS!AO40</f>
        <v>14.038040300824711</v>
      </c>
      <c r="AP8" s="18">
        <f>[1]INGRESOS!AP40</f>
        <v>2557030851</v>
      </c>
      <c r="AQ8" s="25">
        <f>[1]INGRESOS!AQ40</f>
        <v>4.9066036312266537</v>
      </c>
      <c r="AR8" s="18"/>
    </row>
    <row r="9" spans="1:47" x14ac:dyDescent="0.25">
      <c r="A9" t="str">
        <f>[1]INGRESOS!A41</f>
        <v>2EP_201 01</v>
      </c>
      <c r="C9" s="16" t="str">
        <f>[1]INGRESOS!C41</f>
        <v>FONDO FINANCIERO DISTRITAL DE SALUD - FFDS.</v>
      </c>
      <c r="D9" s="18">
        <f>[1]INGRESOS!D41</f>
        <v>187674723000</v>
      </c>
      <c r="E9" s="18">
        <f>[1]INGRESOS!E41</f>
        <v>0</v>
      </c>
      <c r="F9" s="18">
        <f>[1]INGRESOS!F41</f>
        <v>187674723000</v>
      </c>
      <c r="G9" s="24">
        <f t="shared" ref="G9:G30" si="0">IF(OR(F9=0,F$40=0),0,(F9/F$40))</f>
        <v>0.33580655333992071</v>
      </c>
      <c r="H9" s="18">
        <f>[1]INGRESOS!H41</f>
        <v>157503457921</v>
      </c>
      <c r="I9" s="25">
        <f>[1]INGRESOS!I41</f>
        <v>83.923639477544342</v>
      </c>
      <c r="J9" s="18">
        <f>[1]INGRESOS!J41</f>
        <v>30171265079</v>
      </c>
      <c r="K9" s="25">
        <f>[1]INGRESOS!K41</f>
        <v>16.076360522455655</v>
      </c>
      <c r="L9" s="18">
        <f>[1]INGRESOS!L41</f>
        <v>523578319000</v>
      </c>
      <c r="M9" s="18">
        <f>[1]INGRESOS!M41</f>
        <v>0</v>
      </c>
      <c r="N9" s="18">
        <f>[1]INGRESOS!N41</f>
        <v>523578319000</v>
      </c>
      <c r="O9" s="24">
        <f t="shared" ref="O9:O30" si="1">IF(OR(N9=0,N$40=0),0,(N9/N$40))</f>
        <v>0.94471008557360847</v>
      </c>
      <c r="P9" s="18">
        <f>[1]INGRESOS!P41</f>
        <v>358139820797</v>
      </c>
      <c r="Q9" s="25">
        <f>[1]INGRESOS!Q41</f>
        <v>68.402339783859532</v>
      </c>
      <c r="R9" s="18">
        <f>[1]INGRESOS!R41</f>
        <v>165438498203</v>
      </c>
      <c r="S9" s="25">
        <f>[1]INGRESOS!S41</f>
        <v>31.597660216140461</v>
      </c>
      <c r="T9" s="18">
        <f>[1]INGRESOS!T41</f>
        <v>0</v>
      </c>
      <c r="U9" s="18">
        <f>[1]INGRESOS!U41</f>
        <v>0</v>
      </c>
      <c r="V9" s="18">
        <f>[1]INGRESOS!V41</f>
        <v>0</v>
      </c>
      <c r="W9" s="24">
        <f t="shared" ref="W9:W30" si="2">IF(OR(V9=0,V$40=0),0,(V9/V$40))</f>
        <v>0</v>
      </c>
      <c r="X9" s="18">
        <f>[1]INGRESOS!X41</f>
        <v>0</v>
      </c>
      <c r="Y9" s="18">
        <f>[1]INGRESOS!Y41</f>
        <v>0</v>
      </c>
      <c r="Z9" s="18">
        <f>[1]INGRESOS!Z41</f>
        <v>0</v>
      </c>
      <c r="AA9" s="18">
        <f>[1]INGRESOS!AA41</f>
        <v>0</v>
      </c>
      <c r="AB9" s="18">
        <f>[1]INGRESOS!AB41</f>
        <v>405262584000</v>
      </c>
      <c r="AC9" s="18">
        <f>[1]INGRESOS!AC41</f>
        <v>0</v>
      </c>
      <c r="AD9" s="18">
        <f>[1]INGRESOS!AD41</f>
        <v>405262584000</v>
      </c>
      <c r="AE9" s="24">
        <f t="shared" ref="AE9:AE30" si="3">IF(OR(AD9=0,AD$40=0),0,(AD9/AD$40))</f>
        <v>0.41338295819024684</v>
      </c>
      <c r="AF9" s="18">
        <f>[1]INGRESOS!AF41</f>
        <v>74109999461</v>
      </c>
      <c r="AG9" s="25">
        <f>[1]INGRESOS!AG41</f>
        <v>18.286908880046031</v>
      </c>
      <c r="AH9" s="18">
        <f>[1]INGRESOS!AH41</f>
        <v>331152584539</v>
      </c>
      <c r="AI9" s="25">
        <f>[1]INGRESOS!AI41</f>
        <v>81.713091119953972</v>
      </c>
      <c r="AJ9" s="18">
        <f>[1]INGRESOS!AJ41</f>
        <v>2169813616000</v>
      </c>
      <c r="AK9" s="18">
        <f>[1]INGRESOS!AK41</f>
        <v>0</v>
      </c>
      <c r="AL9" s="18">
        <f>[1]INGRESOS!AL41</f>
        <v>2169813616000</v>
      </c>
      <c r="AM9" s="24">
        <f t="shared" ref="AM9:AM30" si="4">IF(OR(AL9=0,AL$40=0),0,(AL9/AL$40))</f>
        <v>0.37210165459487105</v>
      </c>
      <c r="AN9" s="18">
        <f>[1]INGRESOS!AN41</f>
        <v>589753278179</v>
      </c>
      <c r="AO9" s="25">
        <f>[1]INGRESOS!AO41</f>
        <v>27.179904938848903</v>
      </c>
      <c r="AP9" s="18">
        <f>[1]INGRESOS!AP41</f>
        <v>526762347821</v>
      </c>
      <c r="AQ9" s="25">
        <f>[1]INGRESOS!AQ41</f>
        <v>24.276847741055008</v>
      </c>
      <c r="AR9" s="83">
        <f>AN9/AL9</f>
        <v>0.27179904938848903</v>
      </c>
    </row>
    <row r="10" spans="1:47" x14ac:dyDescent="0.25">
      <c r="A10" t="str">
        <f>[1]INGRESOS!A42</f>
        <v>2EP_203 01</v>
      </c>
      <c r="C10" s="16" t="str">
        <f>[1]INGRESOS!C42</f>
        <v>FONDO PARA LA PREVENCION Y ATENCION DE EMERGENCIAS - FOPAE-DPAE..</v>
      </c>
      <c r="D10" s="18">
        <f>[1]INGRESOS!D42</f>
        <v>0</v>
      </c>
      <c r="E10" s="18">
        <f>[1]INGRESOS!E42</f>
        <v>6795000000</v>
      </c>
      <c r="F10" s="18">
        <f>[1]INGRESOS!F42</f>
        <v>6795000000</v>
      </c>
      <c r="G10" s="24">
        <f t="shared" si="0"/>
        <v>1.2158299708505557E-2</v>
      </c>
      <c r="H10" s="18">
        <f>[1]INGRESOS!H42</f>
        <v>6795000000</v>
      </c>
      <c r="I10" s="25">
        <f>[1]INGRESOS!I42</f>
        <v>100</v>
      </c>
      <c r="J10" s="18">
        <f>[1]INGRESOS!J42</f>
        <v>0</v>
      </c>
      <c r="K10" s="25">
        <f>[1]INGRESOS!K42</f>
        <v>0</v>
      </c>
      <c r="L10" s="18">
        <f>[1]INGRESOS!L42</f>
        <v>0</v>
      </c>
      <c r="M10" s="18">
        <f>[1]INGRESOS!M42</f>
        <v>0</v>
      </c>
      <c r="N10" s="18">
        <f>[1]INGRESOS!N42</f>
        <v>0</v>
      </c>
      <c r="O10" s="24">
        <f t="shared" si="1"/>
        <v>0</v>
      </c>
      <c r="P10" s="18">
        <f>[1]INGRESOS!P42</f>
        <v>0</v>
      </c>
      <c r="Q10" s="25">
        <f>[1]INGRESOS!Q42</f>
        <v>0</v>
      </c>
      <c r="R10" s="18">
        <f>[1]INGRESOS!R42</f>
        <v>0</v>
      </c>
      <c r="S10" s="25">
        <f>[1]INGRESOS!S42</f>
        <v>0</v>
      </c>
      <c r="T10" s="18">
        <f>[1]INGRESOS!T42</f>
        <v>0</v>
      </c>
      <c r="U10" s="18">
        <f>[1]INGRESOS!U42</f>
        <v>0</v>
      </c>
      <c r="V10" s="18">
        <f>[1]INGRESOS!V42</f>
        <v>0</v>
      </c>
      <c r="W10" s="24">
        <f t="shared" si="2"/>
        <v>0</v>
      </c>
      <c r="X10" s="18">
        <f>[1]INGRESOS!X42</f>
        <v>0</v>
      </c>
      <c r="Y10" s="18">
        <f>[1]INGRESOS!Y42</f>
        <v>0</v>
      </c>
      <c r="Z10" s="18">
        <f>[1]INGRESOS!Z42</f>
        <v>0</v>
      </c>
      <c r="AA10" s="18">
        <f>[1]INGRESOS!AA42</f>
        <v>0</v>
      </c>
      <c r="AB10" s="18">
        <f>[1]INGRESOS!AB42</f>
        <v>0</v>
      </c>
      <c r="AC10" s="18">
        <f>[1]INGRESOS!AC42</f>
        <v>0</v>
      </c>
      <c r="AD10" s="18">
        <f>[1]INGRESOS!AD42</f>
        <v>0</v>
      </c>
      <c r="AE10" s="24">
        <f t="shared" si="3"/>
        <v>0</v>
      </c>
      <c r="AF10" s="18">
        <f>[1]INGRESOS!AF42</f>
        <v>0</v>
      </c>
      <c r="AG10" s="25">
        <f>[1]INGRESOS!AG42</f>
        <v>0</v>
      </c>
      <c r="AH10" s="18">
        <f>[1]INGRESOS!AH42</f>
        <v>0</v>
      </c>
      <c r="AI10" s="25">
        <f>[1]INGRESOS!AI42</f>
        <v>0</v>
      </c>
      <c r="AJ10" s="18">
        <f>[1]INGRESOS!AJ42</f>
        <v>22180702000</v>
      </c>
      <c r="AK10" s="18">
        <f>[1]INGRESOS!AK42</f>
        <v>6795000000</v>
      </c>
      <c r="AL10" s="18">
        <f>[1]INGRESOS!AL42</f>
        <v>28975702000</v>
      </c>
      <c r="AM10" s="24">
        <f t="shared" si="4"/>
        <v>4.9690473770388184E-3</v>
      </c>
      <c r="AN10" s="18">
        <f>[1]INGRESOS!AN42</f>
        <v>6795000000</v>
      </c>
      <c r="AO10" s="25">
        <f>[1]INGRESOS!AO42</f>
        <v>23.450682920469017</v>
      </c>
      <c r="AP10" s="18">
        <f>[1]INGRESOS!AP42</f>
        <v>0</v>
      </c>
      <c r="AQ10" s="25">
        <f>[1]INGRESOS!AQ42</f>
        <v>0</v>
      </c>
      <c r="AR10" s="18"/>
    </row>
    <row r="11" spans="1:47" x14ac:dyDescent="0.25">
      <c r="A11" t="str">
        <f>[1]INGRESOS!A43</f>
        <v>2EP_204 01</v>
      </c>
      <c r="C11" s="16" t="str">
        <f>[1]INGRESOS!C43</f>
        <v>INSTITUTO DE DESARROLLO URBANO - IDU.</v>
      </c>
      <c r="D11" s="18">
        <f>[1]INGRESOS!D43</f>
        <v>116783237000</v>
      </c>
      <c r="E11" s="18">
        <f>[1]INGRESOS!E43</f>
        <v>0</v>
      </c>
      <c r="F11" s="18">
        <f>[1]INGRESOS!F43</f>
        <v>116783237000</v>
      </c>
      <c r="G11" s="24">
        <f t="shared" si="0"/>
        <v>0.20896035266746657</v>
      </c>
      <c r="H11" s="18">
        <f>[1]INGRESOS!H43</f>
        <v>129567126722.85001</v>
      </c>
      <c r="I11" s="25">
        <f>[1]INGRESOS!I43</f>
        <v>110.9466821191555</v>
      </c>
      <c r="J11" s="18">
        <f>[1]INGRESOS!J43</f>
        <v>-12783889722.850006</v>
      </c>
      <c r="K11" s="25">
        <f>[1]INGRESOS!K43</f>
        <v>-10.946682119155513</v>
      </c>
      <c r="L11" s="18">
        <f>[1]INGRESOS!L43</f>
        <v>0</v>
      </c>
      <c r="M11" s="18">
        <f>[1]INGRESOS!M43</f>
        <v>0</v>
      </c>
      <c r="N11" s="18">
        <f>[1]INGRESOS!N43</f>
        <v>0</v>
      </c>
      <c r="O11" s="24">
        <f t="shared" si="1"/>
        <v>0</v>
      </c>
      <c r="P11" s="18">
        <f>[1]INGRESOS!P43</f>
        <v>0</v>
      </c>
      <c r="Q11" s="25">
        <f>[1]INGRESOS!Q43</f>
        <v>0</v>
      </c>
      <c r="R11" s="18">
        <f>[1]INGRESOS!R43</f>
        <v>0</v>
      </c>
      <c r="S11" s="25">
        <f>[1]INGRESOS!S43</f>
        <v>0</v>
      </c>
      <c r="T11" s="18">
        <f>[1]INGRESOS!T43</f>
        <v>0</v>
      </c>
      <c r="U11" s="18">
        <f>[1]INGRESOS!U43</f>
        <v>0</v>
      </c>
      <c r="V11" s="18">
        <f>[1]INGRESOS!V43</f>
        <v>0</v>
      </c>
      <c r="W11" s="24">
        <f t="shared" si="2"/>
        <v>0</v>
      </c>
      <c r="X11" s="18">
        <f>[1]INGRESOS!X43</f>
        <v>0</v>
      </c>
      <c r="Y11" s="18">
        <f>[1]INGRESOS!Y43</f>
        <v>0</v>
      </c>
      <c r="Z11" s="18">
        <f>[1]INGRESOS!Z43</f>
        <v>0</v>
      </c>
      <c r="AA11" s="18">
        <f>[1]INGRESOS!AA43</f>
        <v>0</v>
      </c>
      <c r="AB11" s="18">
        <f>[1]INGRESOS!AB43</f>
        <v>226984323000</v>
      </c>
      <c r="AC11" s="18">
        <f>[1]INGRESOS!AC43</f>
        <v>0</v>
      </c>
      <c r="AD11" s="18">
        <f>[1]INGRESOS!AD43</f>
        <v>226984323000</v>
      </c>
      <c r="AE11" s="24">
        <f t="shared" si="3"/>
        <v>0.23153247945670327</v>
      </c>
      <c r="AF11" s="18">
        <f>[1]INGRESOS!AF43</f>
        <v>224937105835.19</v>
      </c>
      <c r="AG11" s="25">
        <f>[1]INGRESOS!AG43</f>
        <v>99.098079930035524</v>
      </c>
      <c r="AH11" s="18">
        <f>[1]INGRESOS!AH43</f>
        <v>2047217164.8099976</v>
      </c>
      <c r="AI11" s="25">
        <f>[1]INGRESOS!AI43</f>
        <v>0.90192006996447827</v>
      </c>
      <c r="AJ11" s="18">
        <f>[1]INGRESOS!AJ43</f>
        <v>845433820000</v>
      </c>
      <c r="AK11" s="18">
        <f>[1]INGRESOS!AK43</f>
        <v>0</v>
      </c>
      <c r="AL11" s="18">
        <f>[1]INGRESOS!AL43</f>
        <v>845433820000</v>
      </c>
      <c r="AM11" s="24">
        <f t="shared" si="4"/>
        <v>0.14498356953460209</v>
      </c>
      <c r="AN11" s="18">
        <f>[1]INGRESOS!AN43</f>
        <v>354504232558.04004</v>
      </c>
      <c r="AO11" s="25">
        <f>[1]INGRESOS!AO43</f>
        <v>41.931636063250934</v>
      </c>
      <c r="AP11" s="18">
        <f>[1]INGRESOS!AP43</f>
        <v>-10736672558.040009</v>
      </c>
      <c r="AQ11" s="25">
        <f>[1]INGRESOS!AQ43</f>
        <v>-1.2699601440169508</v>
      </c>
      <c r="AR11" s="18"/>
    </row>
    <row r="12" spans="1:47" x14ac:dyDescent="0.25">
      <c r="A12" t="str">
        <f>[1]INGRESOS!A44</f>
        <v>2EP_206 01</v>
      </c>
      <c r="C12" s="16" t="str">
        <f>[1]INGRESOS!C44</f>
        <v>FONDO DE PRESTACIONES ECONÓMICAS, CESANTÍAS Y PENSIONES - FONCEP.</v>
      </c>
      <c r="D12" s="18">
        <f>[1]INGRESOS!D44</f>
        <v>13793623000</v>
      </c>
      <c r="E12" s="18">
        <f>[1]INGRESOS!E44</f>
        <v>0</v>
      </c>
      <c r="F12" s="18">
        <f>[1]INGRESOS!F44</f>
        <v>13793623000</v>
      </c>
      <c r="G12" s="24">
        <f t="shared" si="0"/>
        <v>2.4680942236958874E-2</v>
      </c>
      <c r="H12" s="18">
        <f>[1]INGRESOS!H44</f>
        <v>13729335396</v>
      </c>
      <c r="I12" s="25">
        <f>[1]INGRESOS!I44</f>
        <v>99.53393242660033</v>
      </c>
      <c r="J12" s="18">
        <f>[1]INGRESOS!J44</f>
        <v>64287604</v>
      </c>
      <c r="K12" s="25">
        <f>[1]INGRESOS!K44</f>
        <v>0.46606757339967897</v>
      </c>
      <c r="L12" s="18">
        <f>[1]INGRESOS!L44</f>
        <v>0</v>
      </c>
      <c r="M12" s="18">
        <f>[1]INGRESOS!M44</f>
        <v>0</v>
      </c>
      <c r="N12" s="18">
        <f>[1]INGRESOS!N44</f>
        <v>0</v>
      </c>
      <c r="O12" s="24">
        <f t="shared" si="1"/>
        <v>0</v>
      </c>
      <c r="P12" s="18">
        <f>[1]INGRESOS!P44</f>
        <v>0</v>
      </c>
      <c r="Q12" s="25">
        <f>[1]INGRESOS!Q44</f>
        <v>0</v>
      </c>
      <c r="R12" s="18">
        <f>[1]INGRESOS!R44</f>
        <v>0</v>
      </c>
      <c r="S12" s="25">
        <f>[1]INGRESOS!S44</f>
        <v>0</v>
      </c>
      <c r="T12" s="18">
        <f>[1]INGRESOS!T44</f>
        <v>0</v>
      </c>
      <c r="U12" s="18">
        <f>[1]INGRESOS!U44</f>
        <v>0</v>
      </c>
      <c r="V12" s="18">
        <f>[1]INGRESOS!V44</f>
        <v>0</v>
      </c>
      <c r="W12" s="24">
        <f t="shared" si="2"/>
        <v>0</v>
      </c>
      <c r="X12" s="18">
        <f>[1]INGRESOS!X44</f>
        <v>0</v>
      </c>
      <c r="Y12" s="18">
        <f>[1]INGRESOS!Y44</f>
        <v>0</v>
      </c>
      <c r="Z12" s="18">
        <f>[1]INGRESOS!Z44</f>
        <v>0</v>
      </c>
      <c r="AA12" s="18">
        <f>[1]INGRESOS!AA44</f>
        <v>0</v>
      </c>
      <c r="AB12" s="18">
        <f>[1]INGRESOS!AB44</f>
        <v>83252596000</v>
      </c>
      <c r="AC12" s="18">
        <f>[1]INGRESOS!AC44</f>
        <v>0</v>
      </c>
      <c r="AD12" s="18">
        <f>[1]INGRESOS!AD44</f>
        <v>83252596000</v>
      </c>
      <c r="AE12" s="24">
        <f t="shared" si="3"/>
        <v>8.4920754518748046E-2</v>
      </c>
      <c r="AF12" s="18">
        <f>[1]INGRESOS!AF44</f>
        <v>97607816</v>
      </c>
      <c r="AG12" s="25">
        <f>[1]INGRESOS!AG44</f>
        <v>0.1172429698168211</v>
      </c>
      <c r="AH12" s="18">
        <f>[1]INGRESOS!AH44</f>
        <v>83154988184</v>
      </c>
      <c r="AI12" s="25">
        <f>[1]INGRESOS!AI44</f>
        <v>99.882757030183171</v>
      </c>
      <c r="AJ12" s="18">
        <f>[1]INGRESOS!AJ44</f>
        <v>639813005000</v>
      </c>
      <c r="AK12" s="18">
        <f>[1]INGRESOS!AK44</f>
        <v>0</v>
      </c>
      <c r="AL12" s="18">
        <f>[1]INGRESOS!AL44</f>
        <v>639813005000</v>
      </c>
      <c r="AM12" s="24">
        <f t="shared" si="4"/>
        <v>0.10972162587434722</v>
      </c>
      <c r="AN12" s="18">
        <f>[1]INGRESOS!AN44</f>
        <v>13826943212</v>
      </c>
      <c r="AO12" s="25">
        <f>[1]INGRESOS!AO44</f>
        <v>2.16109130385682</v>
      </c>
      <c r="AP12" s="18">
        <f>[1]INGRESOS!AP44</f>
        <v>83219275788</v>
      </c>
      <c r="AQ12" s="25">
        <f>[1]INGRESOS!AQ44</f>
        <v>13.006812168189674</v>
      </c>
      <c r="AR12" s="18"/>
    </row>
    <row r="13" spans="1:47" x14ac:dyDescent="0.25">
      <c r="A13" t="str">
        <f>[1]INGRESOS!A45</f>
        <v>2EP_208 01</v>
      </c>
      <c r="C13" s="16" t="str">
        <f>[1]INGRESOS!C45</f>
        <v>CAJA DE VIVIENDA POPULAR.</v>
      </c>
      <c r="D13" s="18">
        <f>[1]INGRESOS!D45</f>
        <v>905627000</v>
      </c>
      <c r="E13" s="18">
        <f>[1]INGRESOS!E45</f>
        <v>11429025394</v>
      </c>
      <c r="F13" s="18">
        <f>[1]INGRESOS!F45</f>
        <v>12334652394</v>
      </c>
      <c r="G13" s="24">
        <f t="shared" si="0"/>
        <v>2.2070404798600084E-2</v>
      </c>
      <c r="H13" s="18">
        <f>[1]INGRESOS!H45</f>
        <v>11129138195</v>
      </c>
      <c r="I13" s="25">
        <f>[1]INGRESOS!I45</f>
        <v>90.2266058216087</v>
      </c>
      <c r="J13" s="18">
        <f>[1]INGRESOS!J45</f>
        <v>1205514199</v>
      </c>
      <c r="K13" s="25">
        <f>[1]INGRESOS!K45</f>
        <v>9.7733941783913085</v>
      </c>
      <c r="L13" s="18">
        <f>[1]INGRESOS!L45</f>
        <v>0</v>
      </c>
      <c r="M13" s="18">
        <f>[1]INGRESOS!M45</f>
        <v>0</v>
      </c>
      <c r="N13" s="18">
        <f>[1]INGRESOS!N45</f>
        <v>0</v>
      </c>
      <c r="O13" s="24">
        <f t="shared" si="1"/>
        <v>0</v>
      </c>
      <c r="P13" s="18">
        <f>[1]INGRESOS!P45</f>
        <v>0</v>
      </c>
      <c r="Q13" s="25">
        <f>[1]INGRESOS!Q45</f>
        <v>0</v>
      </c>
      <c r="R13" s="18">
        <f>[1]INGRESOS!R45</f>
        <v>0</v>
      </c>
      <c r="S13" s="25">
        <f>[1]INGRESOS!S45</f>
        <v>0</v>
      </c>
      <c r="T13" s="18">
        <f>[1]INGRESOS!T45</f>
        <v>0</v>
      </c>
      <c r="U13" s="18">
        <f>[1]INGRESOS!U45</f>
        <v>0</v>
      </c>
      <c r="V13" s="18">
        <f>[1]INGRESOS!V45</f>
        <v>0</v>
      </c>
      <c r="W13" s="24">
        <f t="shared" si="2"/>
        <v>0</v>
      </c>
      <c r="X13" s="18">
        <f>[1]INGRESOS!X45</f>
        <v>0</v>
      </c>
      <c r="Y13" s="18">
        <f>[1]INGRESOS!Y45</f>
        <v>0</v>
      </c>
      <c r="Z13" s="18">
        <f>[1]INGRESOS!Z45</f>
        <v>0</v>
      </c>
      <c r="AA13" s="18">
        <f>[1]INGRESOS!AA45</f>
        <v>0</v>
      </c>
      <c r="AB13" s="18">
        <f>[1]INGRESOS!AB45</f>
        <v>23610516000</v>
      </c>
      <c r="AC13" s="18">
        <f>[1]INGRESOS!AC45</f>
        <v>0</v>
      </c>
      <c r="AD13" s="18">
        <f>[1]INGRESOS!AD45</f>
        <v>23610516000</v>
      </c>
      <c r="AE13" s="24">
        <f t="shared" si="3"/>
        <v>2.4083607354381757E-2</v>
      </c>
      <c r="AF13" s="18">
        <f>[1]INGRESOS!AF45</f>
        <v>22758911649</v>
      </c>
      <c r="AG13" s="25">
        <f>[1]INGRESOS!AG45</f>
        <v>96.393114191151099</v>
      </c>
      <c r="AH13" s="18">
        <f>[1]INGRESOS!AH45</f>
        <v>851604351</v>
      </c>
      <c r="AI13" s="25">
        <f>[1]INGRESOS!AI45</f>
        <v>3.6068858088489044</v>
      </c>
      <c r="AJ13" s="18">
        <f>[1]INGRESOS!AJ45</f>
        <v>113632442000</v>
      </c>
      <c r="AK13" s="18">
        <f>[1]INGRESOS!AK45</f>
        <v>11429025394</v>
      </c>
      <c r="AL13" s="18">
        <f>[1]INGRESOS!AL45</f>
        <v>125061467394</v>
      </c>
      <c r="AM13" s="24">
        <f t="shared" si="4"/>
        <v>2.1446809348149059E-2</v>
      </c>
      <c r="AN13" s="18">
        <f>[1]INGRESOS!AN45</f>
        <v>33888049844</v>
      </c>
      <c r="AO13" s="25">
        <f>[1]INGRESOS!AO45</f>
        <v>27.097115162768215</v>
      </c>
      <c r="AP13" s="18">
        <f>[1]INGRESOS!AP45</f>
        <v>2057118550</v>
      </c>
      <c r="AQ13" s="25">
        <f>[1]INGRESOS!AQ45</f>
        <v>1.6448859851605206</v>
      </c>
      <c r="AR13" s="18"/>
    </row>
    <row r="14" spans="1:47" x14ac:dyDescent="0.25">
      <c r="A14" t="str">
        <f>[1]INGRESOS!A46</f>
        <v>2EP_211 01</v>
      </c>
      <c r="C14" s="16" t="str">
        <f>[1]INGRESOS!C46</f>
        <v>INSTITUTO DISTRITAL PARA LA RECREACION Y EL DEPORTE - IDRD.</v>
      </c>
      <c r="D14" s="18">
        <f>[1]INGRESOS!D46</f>
        <v>57178372000</v>
      </c>
      <c r="E14" s="18">
        <f>[1]INGRESOS!E46</f>
        <v>0</v>
      </c>
      <c r="F14" s="18">
        <f>[1]INGRESOS!F46</f>
        <v>57178372000</v>
      </c>
      <c r="G14" s="24">
        <f t="shared" si="0"/>
        <v>0.10230931326275532</v>
      </c>
      <c r="H14" s="18">
        <f>[1]INGRESOS!H46</f>
        <v>53671215719</v>
      </c>
      <c r="I14" s="25">
        <f>[1]INGRESOS!I46</f>
        <v>93.866288671177983</v>
      </c>
      <c r="J14" s="18">
        <f>[1]INGRESOS!J46</f>
        <v>3507156281</v>
      </c>
      <c r="K14" s="25">
        <f>[1]INGRESOS!K46</f>
        <v>6.1337113288220237</v>
      </c>
      <c r="L14" s="18">
        <f>[1]INGRESOS!L46</f>
        <v>0</v>
      </c>
      <c r="M14" s="18">
        <f>[1]INGRESOS!M46</f>
        <v>0</v>
      </c>
      <c r="N14" s="18">
        <f>[1]INGRESOS!N46</f>
        <v>0</v>
      </c>
      <c r="O14" s="24">
        <f t="shared" si="1"/>
        <v>0</v>
      </c>
      <c r="P14" s="18">
        <f>[1]INGRESOS!P46</f>
        <v>0</v>
      </c>
      <c r="Q14" s="25">
        <f>[1]INGRESOS!Q46</f>
        <v>0</v>
      </c>
      <c r="R14" s="18">
        <f>[1]INGRESOS!R46</f>
        <v>0</v>
      </c>
      <c r="S14" s="25">
        <f>[1]INGRESOS!S46</f>
        <v>0</v>
      </c>
      <c r="T14" s="18">
        <f>[1]INGRESOS!T46</f>
        <v>0</v>
      </c>
      <c r="U14" s="18">
        <f>[1]INGRESOS!U46</f>
        <v>0</v>
      </c>
      <c r="V14" s="18">
        <f>[1]INGRESOS!V46</f>
        <v>0</v>
      </c>
      <c r="W14" s="24">
        <f t="shared" si="2"/>
        <v>0</v>
      </c>
      <c r="X14" s="18">
        <f>[1]INGRESOS!X46</f>
        <v>0</v>
      </c>
      <c r="Y14" s="18">
        <f>[1]INGRESOS!Y46</f>
        <v>0</v>
      </c>
      <c r="Z14" s="18">
        <f>[1]INGRESOS!Z46</f>
        <v>0</v>
      </c>
      <c r="AA14" s="18">
        <f>[1]INGRESOS!AA46</f>
        <v>0</v>
      </c>
      <c r="AB14" s="18">
        <f>[1]INGRESOS!AB46</f>
        <v>67525950000</v>
      </c>
      <c r="AC14" s="18">
        <f>[1]INGRESOS!AC46</f>
        <v>0</v>
      </c>
      <c r="AD14" s="18">
        <f>[1]INGRESOS!AD46</f>
        <v>67525950000</v>
      </c>
      <c r="AE14" s="24">
        <f t="shared" si="3"/>
        <v>6.8878988753639042E-2</v>
      </c>
      <c r="AF14" s="18">
        <f>[1]INGRESOS!AF46</f>
        <v>67699828884</v>
      </c>
      <c r="AG14" s="25">
        <f>[1]INGRESOS!AG46</f>
        <v>100.25749935247117</v>
      </c>
      <c r="AH14" s="18">
        <f>[1]INGRESOS!AH46</f>
        <v>-173878884</v>
      </c>
      <c r="AI14" s="25">
        <f>[1]INGRESOS!AI46</f>
        <v>-0.25749935247116107</v>
      </c>
      <c r="AJ14" s="18">
        <f>[1]INGRESOS!AJ46</f>
        <v>245823532000</v>
      </c>
      <c r="AK14" s="18">
        <f>[1]INGRESOS!AK46</f>
        <v>0</v>
      </c>
      <c r="AL14" s="18">
        <f>[1]INGRESOS!AL46</f>
        <v>245823532000</v>
      </c>
      <c r="AM14" s="24">
        <f t="shared" si="4"/>
        <v>4.2156313482897431E-2</v>
      </c>
      <c r="AN14" s="18">
        <f>[1]INGRESOS!AN46</f>
        <v>121371044603</v>
      </c>
      <c r="AO14" s="25">
        <f>[1]INGRESOS!AO46</f>
        <v>49.373240883627041</v>
      </c>
      <c r="AP14" s="18">
        <f>[1]INGRESOS!AP46</f>
        <v>3333277397</v>
      </c>
      <c r="AQ14" s="25">
        <f>[1]INGRESOS!AQ46</f>
        <v>1.3559635116625044</v>
      </c>
      <c r="AR14" s="18"/>
    </row>
    <row r="15" spans="1:47" x14ac:dyDescent="0.25">
      <c r="A15" t="str">
        <f>[1]INGRESOS!A47</f>
        <v>2EP_213 01</v>
      </c>
      <c r="C15" s="16" t="str">
        <f>[1]INGRESOS!C47</f>
        <v>INSTITUTO DISTRITAL DEL PATRIMONIO CULTURAL -IDPC.</v>
      </c>
      <c r="D15" s="18">
        <f>[1]INGRESOS!D47</f>
        <v>7013243000</v>
      </c>
      <c r="E15" s="18">
        <f>[1]INGRESOS!E47</f>
        <v>1720736176</v>
      </c>
      <c r="F15" s="18">
        <f>[1]INGRESOS!F47</f>
        <v>8733979176</v>
      </c>
      <c r="G15" s="24">
        <f t="shared" si="0"/>
        <v>1.5627716919743108E-2</v>
      </c>
      <c r="H15" s="18">
        <f>[1]INGRESOS!H47</f>
        <v>6516303886</v>
      </c>
      <c r="I15" s="25">
        <f>[1]INGRESOS!I47</f>
        <v>74.608649215767258</v>
      </c>
      <c r="J15" s="18">
        <f>[1]INGRESOS!J47</f>
        <v>2217675290</v>
      </c>
      <c r="K15" s="25">
        <f>[1]INGRESOS!K47</f>
        <v>25.391350784232735</v>
      </c>
      <c r="L15" s="18">
        <f>[1]INGRESOS!L47</f>
        <v>0</v>
      </c>
      <c r="M15" s="18">
        <f>[1]INGRESOS!M47</f>
        <v>0</v>
      </c>
      <c r="N15" s="18">
        <f>[1]INGRESOS!N47</f>
        <v>0</v>
      </c>
      <c r="O15" s="24">
        <f t="shared" si="1"/>
        <v>0</v>
      </c>
      <c r="P15" s="18">
        <f>[1]INGRESOS!P47</f>
        <v>0</v>
      </c>
      <c r="Q15" s="25">
        <f>[1]INGRESOS!Q47</f>
        <v>0</v>
      </c>
      <c r="R15" s="18">
        <f>[1]INGRESOS!R47</f>
        <v>0</v>
      </c>
      <c r="S15" s="25">
        <f>[1]INGRESOS!S47</f>
        <v>0</v>
      </c>
      <c r="T15" s="18">
        <f>[1]INGRESOS!T47</f>
        <v>0</v>
      </c>
      <c r="U15" s="18">
        <f>[1]INGRESOS!U47</f>
        <v>0</v>
      </c>
      <c r="V15" s="18">
        <f>[1]INGRESOS!V47</f>
        <v>0</v>
      </c>
      <c r="W15" s="24">
        <f t="shared" si="2"/>
        <v>0</v>
      </c>
      <c r="X15" s="18">
        <f>[1]INGRESOS!X47</f>
        <v>0</v>
      </c>
      <c r="Y15" s="18">
        <f>[1]INGRESOS!Y47</f>
        <v>0</v>
      </c>
      <c r="Z15" s="18">
        <f>[1]INGRESOS!Z47</f>
        <v>0</v>
      </c>
      <c r="AA15" s="18">
        <f>[1]INGRESOS!AA47</f>
        <v>0</v>
      </c>
      <c r="AB15" s="18">
        <f>[1]INGRESOS!AB47</f>
        <v>1510658000</v>
      </c>
      <c r="AC15" s="18">
        <f>[1]INGRESOS!AC47</f>
        <v>329156009</v>
      </c>
      <c r="AD15" s="18">
        <f>[1]INGRESOS!AD47</f>
        <v>1839814009</v>
      </c>
      <c r="AE15" s="24">
        <f t="shared" si="3"/>
        <v>1.8766789424613584E-3</v>
      </c>
      <c r="AF15" s="18">
        <f>[1]INGRESOS!AF47</f>
        <v>1280208598</v>
      </c>
      <c r="AG15" s="25">
        <f>[1]INGRESOS!AG47</f>
        <v>69.583587891899782</v>
      </c>
      <c r="AH15" s="18">
        <f>[1]INGRESOS!AH47</f>
        <v>559605411</v>
      </c>
      <c r="AI15" s="25">
        <f>[1]INGRESOS!AI47</f>
        <v>30.416412108100214</v>
      </c>
      <c r="AJ15" s="18">
        <f>[1]INGRESOS!AJ47</f>
        <v>31905699000</v>
      </c>
      <c r="AK15" s="18">
        <f>[1]INGRESOS!AK47</f>
        <v>2049892185</v>
      </c>
      <c r="AL15" s="18">
        <f>[1]INGRESOS!AL47</f>
        <v>33955591185</v>
      </c>
      <c r="AM15" s="24">
        <f t="shared" si="4"/>
        <v>5.8230493022611383E-3</v>
      </c>
      <c r="AN15" s="18">
        <f>[1]INGRESOS!AN47</f>
        <v>7796512484</v>
      </c>
      <c r="AO15" s="25">
        <f>[1]INGRESOS!AO47</f>
        <v>22.960909269764493</v>
      </c>
      <c r="AP15" s="18">
        <f>[1]INGRESOS!AP47</f>
        <v>2777280701</v>
      </c>
      <c r="AQ15" s="25">
        <f>[1]INGRESOS!AQ47</f>
        <v>8.1791557857690123</v>
      </c>
      <c r="AR15" s="18"/>
    </row>
    <row r="16" spans="1:47" x14ac:dyDescent="0.25">
      <c r="A16" t="str">
        <f>[1]INGRESOS!A48</f>
        <v>2EP_214 01</v>
      </c>
      <c r="C16" s="16" t="str">
        <f>[1]INGRESOS!C48</f>
        <v>INSTITUTO DISTRITAL PARA LA PROTECCION DE JUVENTUD Y LA NIÑEZ DESAMPARADA-IDIPRON..</v>
      </c>
      <c r="D16" s="18">
        <f>[1]INGRESOS!D48</f>
        <v>31937476000</v>
      </c>
      <c r="E16" s="18">
        <f>[1]INGRESOS!E48</f>
        <v>0</v>
      </c>
      <c r="F16" s="18">
        <f>[1]INGRESOS!F48</f>
        <v>31937476000</v>
      </c>
      <c r="G16" s="24">
        <f t="shared" si="0"/>
        <v>5.7145754987667878E-2</v>
      </c>
      <c r="H16" s="18">
        <f>[1]INGRESOS!H48</f>
        <v>20621357350</v>
      </c>
      <c r="I16" s="25">
        <f>[1]INGRESOS!I48</f>
        <v>64.567899323039796</v>
      </c>
      <c r="J16" s="18">
        <f>[1]INGRESOS!J48</f>
        <v>11316118650</v>
      </c>
      <c r="K16" s="25">
        <f>[1]INGRESOS!K48</f>
        <v>35.432100676960196</v>
      </c>
      <c r="L16" s="18">
        <f>[1]INGRESOS!L48</f>
        <v>0</v>
      </c>
      <c r="M16" s="18">
        <f>[1]INGRESOS!M48</f>
        <v>0</v>
      </c>
      <c r="N16" s="18">
        <f>[1]INGRESOS!N48</f>
        <v>0</v>
      </c>
      <c r="O16" s="24">
        <f t="shared" si="1"/>
        <v>0</v>
      </c>
      <c r="P16" s="18">
        <f>[1]INGRESOS!P48</f>
        <v>0</v>
      </c>
      <c r="Q16" s="25">
        <f>[1]INGRESOS!Q48</f>
        <v>0</v>
      </c>
      <c r="R16" s="18">
        <f>[1]INGRESOS!R48</f>
        <v>0</v>
      </c>
      <c r="S16" s="25">
        <f>[1]INGRESOS!S48</f>
        <v>0</v>
      </c>
      <c r="T16" s="18">
        <f>[1]INGRESOS!T48</f>
        <v>0</v>
      </c>
      <c r="U16" s="18">
        <f>[1]INGRESOS!U48</f>
        <v>0</v>
      </c>
      <c r="V16" s="18">
        <f>[1]INGRESOS!V48</f>
        <v>0</v>
      </c>
      <c r="W16" s="24">
        <f t="shared" si="2"/>
        <v>0</v>
      </c>
      <c r="X16" s="18">
        <f>[1]INGRESOS!X48</f>
        <v>0</v>
      </c>
      <c r="Y16" s="18">
        <f>[1]INGRESOS!Y48</f>
        <v>0</v>
      </c>
      <c r="Z16" s="18">
        <f>[1]INGRESOS!Z48</f>
        <v>0</v>
      </c>
      <c r="AA16" s="18">
        <f>[1]INGRESOS!AA48</f>
        <v>0</v>
      </c>
      <c r="AB16" s="18">
        <f>[1]INGRESOS!AB48</f>
        <v>12056435000</v>
      </c>
      <c r="AC16" s="18">
        <f>[1]INGRESOS!AC48</f>
        <v>0</v>
      </c>
      <c r="AD16" s="18">
        <f>[1]INGRESOS!AD48</f>
        <v>12056435000</v>
      </c>
      <c r="AE16" s="24">
        <f t="shared" si="3"/>
        <v>1.2298013589945497E-2</v>
      </c>
      <c r="AF16" s="18">
        <f>[1]INGRESOS!AF48</f>
        <v>4129295635</v>
      </c>
      <c r="AG16" s="25">
        <f>[1]INGRESOS!AG48</f>
        <v>34.249723363498411</v>
      </c>
      <c r="AH16" s="18">
        <f>[1]INGRESOS!AH48</f>
        <v>7927139365</v>
      </c>
      <c r="AI16" s="25">
        <f>[1]INGRESOS!AI48</f>
        <v>65.750276636501582</v>
      </c>
      <c r="AJ16" s="18">
        <f>[1]INGRESOS!AJ48</f>
        <v>143835377000</v>
      </c>
      <c r="AK16" s="18">
        <f>[1]INGRESOS!AK48</f>
        <v>0</v>
      </c>
      <c r="AL16" s="18">
        <f>[1]INGRESOS!AL48</f>
        <v>143835377000</v>
      </c>
      <c r="AM16" s="24">
        <f t="shared" si="4"/>
        <v>2.4666349854344845E-2</v>
      </c>
      <c r="AN16" s="18">
        <f>[1]INGRESOS!AN48</f>
        <v>24750652985</v>
      </c>
      <c r="AO16" s="25">
        <f>[1]INGRESOS!AO48</f>
        <v>17.20762548215103</v>
      </c>
      <c r="AP16" s="18">
        <f>[1]INGRESOS!AP48</f>
        <v>19243258015</v>
      </c>
      <c r="AQ16" s="25">
        <f>[1]INGRESOS!AQ48</f>
        <v>13.378668319547005</v>
      </c>
      <c r="AR16" s="18"/>
    </row>
    <row r="17" spans="1:44" x14ac:dyDescent="0.25">
      <c r="A17" t="str">
        <f>[1]INGRESOS!A49</f>
        <v>2EP_215 01</v>
      </c>
      <c r="C17" s="16" t="str">
        <f>[1]INGRESOS!C49</f>
        <v>FUNDACION GILBERTO ALZATE AVENDAÑO..</v>
      </c>
      <c r="D17" s="18">
        <f>[1]INGRESOS!D49</f>
        <v>161335000</v>
      </c>
      <c r="E17" s="18">
        <f>[1]INGRESOS!E49</f>
        <v>0</v>
      </c>
      <c r="F17" s="18">
        <f>[1]INGRESOS!F49</f>
        <v>161335000</v>
      </c>
      <c r="G17" s="24">
        <f t="shared" si="0"/>
        <v>2.8867686290974894E-4</v>
      </c>
      <c r="H17" s="18">
        <f>[1]INGRESOS!H49</f>
        <v>134533781</v>
      </c>
      <c r="I17" s="25">
        <f>[1]INGRESOS!I49</f>
        <v>83.387845786717079</v>
      </c>
      <c r="J17" s="18">
        <f>[1]INGRESOS!J49</f>
        <v>26801219</v>
      </c>
      <c r="K17" s="25">
        <f>[1]INGRESOS!K49</f>
        <v>16.612154213282921</v>
      </c>
      <c r="L17" s="18">
        <f>[1]INGRESOS!L49</f>
        <v>0</v>
      </c>
      <c r="M17" s="18">
        <f>[1]INGRESOS!M49</f>
        <v>0</v>
      </c>
      <c r="N17" s="18">
        <f>[1]INGRESOS!N49</f>
        <v>0</v>
      </c>
      <c r="O17" s="24">
        <f t="shared" si="1"/>
        <v>0</v>
      </c>
      <c r="P17" s="18">
        <f>[1]INGRESOS!P49</f>
        <v>0</v>
      </c>
      <c r="Q17" s="25">
        <f>[1]INGRESOS!Q49</f>
        <v>0</v>
      </c>
      <c r="R17" s="18">
        <f>[1]INGRESOS!R49</f>
        <v>0</v>
      </c>
      <c r="S17" s="25">
        <f>[1]INGRESOS!S49</f>
        <v>0</v>
      </c>
      <c r="T17" s="18">
        <f>[1]INGRESOS!T49</f>
        <v>0</v>
      </c>
      <c r="U17" s="18">
        <f>[1]INGRESOS!U49</f>
        <v>0</v>
      </c>
      <c r="V17" s="18">
        <f>[1]INGRESOS!V49</f>
        <v>0</v>
      </c>
      <c r="W17" s="24">
        <f t="shared" si="2"/>
        <v>0</v>
      </c>
      <c r="X17" s="18">
        <f>[1]INGRESOS!X49</f>
        <v>0</v>
      </c>
      <c r="Y17" s="18">
        <f>[1]INGRESOS!Y49</f>
        <v>0</v>
      </c>
      <c r="Z17" s="18">
        <f>[1]INGRESOS!Z49</f>
        <v>0</v>
      </c>
      <c r="AA17" s="18">
        <f>[1]INGRESOS!AA49</f>
        <v>0</v>
      </c>
      <c r="AB17" s="18">
        <f>[1]INGRESOS!AB49</f>
        <v>171870000</v>
      </c>
      <c r="AC17" s="18">
        <f>[1]INGRESOS!AC49</f>
        <v>0</v>
      </c>
      <c r="AD17" s="18">
        <f>[1]INGRESOS!AD49</f>
        <v>171870000</v>
      </c>
      <c r="AE17" s="24">
        <f t="shared" si="3"/>
        <v>1.7531381338711921E-4</v>
      </c>
      <c r="AF17" s="18">
        <f>[1]INGRESOS!AF49</f>
        <v>171870000</v>
      </c>
      <c r="AG17" s="25">
        <f>[1]INGRESOS!AG49</f>
        <v>100</v>
      </c>
      <c r="AH17" s="18">
        <f>[1]INGRESOS!AH49</f>
        <v>0</v>
      </c>
      <c r="AI17" s="25">
        <f>[1]INGRESOS!AI49</f>
        <v>0</v>
      </c>
      <c r="AJ17" s="18">
        <f>[1]INGRESOS!AJ49</f>
        <v>7305761000</v>
      </c>
      <c r="AK17" s="18">
        <f>[1]INGRESOS!AK49</f>
        <v>0</v>
      </c>
      <c r="AL17" s="18">
        <f>[1]INGRESOS!AL49</f>
        <v>7305761000</v>
      </c>
      <c r="AM17" s="24">
        <f t="shared" si="4"/>
        <v>1.252866023205322E-3</v>
      </c>
      <c r="AN17" s="18">
        <f>[1]INGRESOS!AN49</f>
        <v>306403781</v>
      </c>
      <c r="AO17" s="25">
        <f>[1]INGRESOS!AO49</f>
        <v>4.194002253837759</v>
      </c>
      <c r="AP17" s="18">
        <f>[1]INGRESOS!AP49</f>
        <v>26801219</v>
      </c>
      <c r="AQ17" s="25">
        <f>[1]INGRESOS!AQ49</f>
        <v>0.36685047594631143</v>
      </c>
      <c r="AR17" s="18"/>
    </row>
    <row r="18" spans="1:44" x14ac:dyDescent="0.25">
      <c r="A18" t="str">
        <f>[1]INGRESOS!A50</f>
        <v>2EP_216 01</v>
      </c>
      <c r="C18" s="16" t="str">
        <f>[1]INGRESOS!C50</f>
        <v>ORQUESTA FILARMONICA DE BOGOTA, D.C..</v>
      </c>
      <c r="D18" s="18">
        <f>[1]INGRESOS!D50</f>
        <v>180000000</v>
      </c>
      <c r="E18" s="18">
        <f>[1]INGRESOS!E50</f>
        <v>0</v>
      </c>
      <c r="F18" s="18">
        <f>[1]INGRESOS!F50</f>
        <v>180000000</v>
      </c>
      <c r="G18" s="24">
        <f t="shared" si="0"/>
        <v>3.2207416446372339E-4</v>
      </c>
      <c r="H18" s="18">
        <f>[1]INGRESOS!H50</f>
        <v>185047701</v>
      </c>
      <c r="I18" s="25">
        <f>[1]INGRESOS!I50</f>
        <v>102.80427833333334</v>
      </c>
      <c r="J18" s="18">
        <f>[1]INGRESOS!J50</f>
        <v>-5047701</v>
      </c>
      <c r="K18" s="25">
        <f>[1]INGRESOS!K50</f>
        <v>-2.8042783333333334</v>
      </c>
      <c r="L18" s="18">
        <f>[1]INGRESOS!L50</f>
        <v>0</v>
      </c>
      <c r="M18" s="18">
        <f>[1]INGRESOS!M50</f>
        <v>0</v>
      </c>
      <c r="N18" s="18">
        <f>[1]INGRESOS!N50</f>
        <v>0</v>
      </c>
      <c r="O18" s="24">
        <f t="shared" si="1"/>
        <v>0</v>
      </c>
      <c r="P18" s="18">
        <f>[1]INGRESOS!P50</f>
        <v>0</v>
      </c>
      <c r="Q18" s="25">
        <f>[1]INGRESOS!Q50</f>
        <v>0</v>
      </c>
      <c r="R18" s="18">
        <f>[1]INGRESOS!R50</f>
        <v>0</v>
      </c>
      <c r="S18" s="25">
        <f>[1]INGRESOS!S50</f>
        <v>0</v>
      </c>
      <c r="T18" s="18">
        <f>[1]INGRESOS!T50</f>
        <v>0</v>
      </c>
      <c r="U18" s="18">
        <f>[1]INGRESOS!U50</f>
        <v>0</v>
      </c>
      <c r="V18" s="18">
        <f>[1]INGRESOS!V50</f>
        <v>0</v>
      </c>
      <c r="W18" s="24">
        <f t="shared" si="2"/>
        <v>0</v>
      </c>
      <c r="X18" s="18">
        <f>[1]INGRESOS!X50</f>
        <v>0</v>
      </c>
      <c r="Y18" s="18">
        <f>[1]INGRESOS!Y50</f>
        <v>0</v>
      </c>
      <c r="Z18" s="18">
        <f>[1]INGRESOS!Z50</f>
        <v>0</v>
      </c>
      <c r="AA18" s="18">
        <f>[1]INGRESOS!AA50</f>
        <v>0</v>
      </c>
      <c r="AB18" s="18">
        <f>[1]INGRESOS!AB50</f>
        <v>66917000</v>
      </c>
      <c r="AC18" s="18">
        <f>[1]INGRESOS!AC50</f>
        <v>299947433</v>
      </c>
      <c r="AD18" s="18">
        <f>[1]INGRESOS!AD50</f>
        <v>366864433</v>
      </c>
      <c r="AE18" s="24">
        <f t="shared" si="3"/>
        <v>3.7421541133026879E-4</v>
      </c>
      <c r="AF18" s="18">
        <f>[1]INGRESOS!AF50</f>
        <v>310250866</v>
      </c>
      <c r="AG18" s="25">
        <f>[1]INGRESOS!AG50</f>
        <v>84.56825957832767</v>
      </c>
      <c r="AH18" s="18">
        <f>[1]INGRESOS!AH50</f>
        <v>56613567</v>
      </c>
      <c r="AI18" s="25">
        <f>[1]INGRESOS!AI50</f>
        <v>15.43174042167233</v>
      </c>
      <c r="AJ18" s="18">
        <f>[1]INGRESOS!AJ50</f>
        <v>48284394000</v>
      </c>
      <c r="AK18" s="18">
        <f>[1]INGRESOS!AK50</f>
        <v>299947433</v>
      </c>
      <c r="AL18" s="18">
        <f>[1]INGRESOS!AL50</f>
        <v>48584341433</v>
      </c>
      <c r="AM18" s="24">
        <f t="shared" si="4"/>
        <v>8.3317358234429335E-3</v>
      </c>
      <c r="AN18" s="18">
        <f>[1]INGRESOS!AN50</f>
        <v>495298567</v>
      </c>
      <c r="AO18" s="25">
        <f>[1]INGRESOS!AO50</f>
        <v>1.019461316941054</v>
      </c>
      <c r="AP18" s="18">
        <f>[1]INGRESOS!AP50</f>
        <v>51565866</v>
      </c>
      <c r="AQ18" s="25">
        <f>[1]INGRESOS!AQ50</f>
        <v>0.10613680144478579</v>
      </c>
      <c r="AR18" s="18"/>
    </row>
    <row r="19" spans="1:44" x14ac:dyDescent="0.25">
      <c r="A19" t="str">
        <f>[1]INGRESOS!A51</f>
        <v>2EP_217 01</v>
      </c>
      <c r="C19" s="16" t="str">
        <f>[1]INGRESOS!C51</f>
        <v>FONDO DE VIGILANCIA Y SEGURIDAD DE BOGOTA, D.C..</v>
      </c>
      <c r="D19" s="18">
        <f>[1]INGRESOS!D51</f>
        <v>162000000</v>
      </c>
      <c r="E19" s="18">
        <f>[1]INGRESOS!E51</f>
        <v>0</v>
      </c>
      <c r="F19" s="18">
        <f>[1]INGRESOS!F51</f>
        <v>162000000</v>
      </c>
      <c r="G19" s="24">
        <f t="shared" si="0"/>
        <v>2.8986674801735103E-4</v>
      </c>
      <c r="H19" s="18">
        <f>[1]INGRESOS!H51</f>
        <v>232094208</v>
      </c>
      <c r="I19" s="25">
        <f>[1]INGRESOS!I51</f>
        <v>143.26802962962964</v>
      </c>
      <c r="J19" s="18">
        <f>[1]INGRESOS!J51</f>
        <v>-70094208</v>
      </c>
      <c r="K19" s="25">
        <f>[1]INGRESOS!K51</f>
        <v>-43.268029629629631</v>
      </c>
      <c r="L19" s="18">
        <f>[1]INGRESOS!L51</f>
        <v>0</v>
      </c>
      <c r="M19" s="18">
        <f>[1]INGRESOS!M51</f>
        <v>0</v>
      </c>
      <c r="N19" s="18">
        <f>[1]INGRESOS!N51</f>
        <v>0</v>
      </c>
      <c r="O19" s="24">
        <f t="shared" si="1"/>
        <v>0</v>
      </c>
      <c r="P19" s="18">
        <f>[1]INGRESOS!P51</f>
        <v>0</v>
      </c>
      <c r="Q19" s="25">
        <f>[1]INGRESOS!Q51</f>
        <v>0</v>
      </c>
      <c r="R19" s="18">
        <f>[1]INGRESOS!R51</f>
        <v>0</v>
      </c>
      <c r="S19" s="25">
        <f>[1]INGRESOS!S51</f>
        <v>0</v>
      </c>
      <c r="T19" s="18">
        <f>[1]INGRESOS!T51</f>
        <v>0</v>
      </c>
      <c r="U19" s="18">
        <f>[1]INGRESOS!U51</f>
        <v>0</v>
      </c>
      <c r="V19" s="18">
        <f>[1]INGRESOS!V51</f>
        <v>0</v>
      </c>
      <c r="W19" s="24">
        <f t="shared" si="2"/>
        <v>0</v>
      </c>
      <c r="X19" s="18">
        <f>[1]INGRESOS!X51</f>
        <v>0</v>
      </c>
      <c r="Y19" s="18">
        <f>[1]INGRESOS!Y51</f>
        <v>0</v>
      </c>
      <c r="Z19" s="18">
        <f>[1]INGRESOS!Z51</f>
        <v>0</v>
      </c>
      <c r="AA19" s="18">
        <f>[1]INGRESOS!AA51</f>
        <v>0</v>
      </c>
      <c r="AB19" s="18">
        <f>[1]INGRESOS!AB51</f>
        <v>17977144000</v>
      </c>
      <c r="AC19" s="18">
        <f>[1]INGRESOS!AC51</f>
        <v>0</v>
      </c>
      <c r="AD19" s="18">
        <f>[1]INGRESOS!AD51</f>
        <v>17977144000</v>
      </c>
      <c r="AE19" s="24">
        <f t="shared" si="3"/>
        <v>1.8337357703202245E-2</v>
      </c>
      <c r="AF19" s="18">
        <f>[1]INGRESOS!AF51</f>
        <v>16014299675</v>
      </c>
      <c r="AG19" s="25">
        <f>[1]INGRESOS!AG51</f>
        <v>89.081445167263496</v>
      </c>
      <c r="AH19" s="18">
        <f>[1]INGRESOS!AH51</f>
        <v>1962844325</v>
      </c>
      <c r="AI19" s="25">
        <f>[1]INGRESOS!AI51</f>
        <v>10.918554832736502</v>
      </c>
      <c r="AJ19" s="18">
        <f>[1]INGRESOS!AJ51</f>
        <v>179428241000</v>
      </c>
      <c r="AK19" s="18">
        <f>[1]INGRESOS!AK51</f>
        <v>0</v>
      </c>
      <c r="AL19" s="18">
        <f>[1]INGRESOS!AL51</f>
        <v>179428241000</v>
      </c>
      <c r="AM19" s="24">
        <f t="shared" si="4"/>
        <v>3.0770175311291476E-2</v>
      </c>
      <c r="AN19" s="18">
        <f>[1]INGRESOS!AN51</f>
        <v>16246393883</v>
      </c>
      <c r="AO19" s="25">
        <f>[1]INGRESOS!AO51</f>
        <v>9.0545355583126952</v>
      </c>
      <c r="AP19" s="18">
        <f>[1]INGRESOS!AP51</f>
        <v>1892750117</v>
      </c>
      <c r="AQ19" s="25">
        <f>[1]INGRESOS!AQ51</f>
        <v>1.0548786001864667</v>
      </c>
      <c r="AR19" s="18"/>
    </row>
    <row r="20" spans="1:44" x14ac:dyDescent="0.25">
      <c r="A20" t="str">
        <f>[1]INGRESOS!A52</f>
        <v>2EP_218 01</v>
      </c>
      <c r="C20" s="16" t="str">
        <f>[1]INGRESOS!C52</f>
        <v>JARDIN BOTANICO DE BOGOTA JOSE CELESTINO MUTIS..</v>
      </c>
      <c r="D20" s="18">
        <f>[1]INGRESOS!D52</f>
        <v>2774506000</v>
      </c>
      <c r="E20" s="18">
        <f>[1]INGRESOS!E52</f>
        <v>15611915826</v>
      </c>
      <c r="F20" s="18">
        <f>[1]INGRESOS!F52</f>
        <v>18386421826</v>
      </c>
      <c r="G20" s="24">
        <f t="shared" si="0"/>
        <v>3.2898841372702874E-2</v>
      </c>
      <c r="H20" s="18">
        <f>[1]INGRESOS!H52</f>
        <v>18641045130</v>
      </c>
      <c r="I20" s="25">
        <f>[1]INGRESOS!I52</f>
        <v>101.38484424217845</v>
      </c>
      <c r="J20" s="18">
        <f>[1]INGRESOS!J52</f>
        <v>-254623304</v>
      </c>
      <c r="K20" s="25">
        <f>[1]INGRESOS!K52</f>
        <v>-1.3848442421784346</v>
      </c>
      <c r="L20" s="18">
        <f>[1]INGRESOS!L52</f>
        <v>0</v>
      </c>
      <c r="M20" s="18">
        <f>[1]INGRESOS!M52</f>
        <v>0</v>
      </c>
      <c r="N20" s="18">
        <f>[1]INGRESOS!N52</f>
        <v>0</v>
      </c>
      <c r="O20" s="24">
        <f t="shared" si="1"/>
        <v>0</v>
      </c>
      <c r="P20" s="18">
        <f>[1]INGRESOS!P52</f>
        <v>0</v>
      </c>
      <c r="Q20" s="25">
        <f>[1]INGRESOS!Q52</f>
        <v>0</v>
      </c>
      <c r="R20" s="18">
        <f>[1]INGRESOS!R52</f>
        <v>0</v>
      </c>
      <c r="S20" s="25">
        <f>[1]INGRESOS!S52</f>
        <v>0</v>
      </c>
      <c r="T20" s="18">
        <f>[1]INGRESOS!T52</f>
        <v>0</v>
      </c>
      <c r="U20" s="18">
        <f>[1]INGRESOS!U52</f>
        <v>0</v>
      </c>
      <c r="V20" s="18">
        <f>[1]INGRESOS!V52</f>
        <v>0</v>
      </c>
      <c r="W20" s="24">
        <f t="shared" si="2"/>
        <v>0</v>
      </c>
      <c r="X20" s="18">
        <f>[1]INGRESOS!X52</f>
        <v>0</v>
      </c>
      <c r="Y20" s="18">
        <f>[1]INGRESOS!Y52</f>
        <v>0</v>
      </c>
      <c r="Z20" s="18">
        <f>[1]INGRESOS!Z52</f>
        <v>0</v>
      </c>
      <c r="AA20" s="18">
        <f>[1]INGRESOS!AA52</f>
        <v>0</v>
      </c>
      <c r="AB20" s="18">
        <f>[1]INGRESOS!AB52</f>
        <v>877714000</v>
      </c>
      <c r="AC20" s="18">
        <f>[1]INGRESOS!AC52</f>
        <v>700000000</v>
      </c>
      <c r="AD20" s="18">
        <f>[1]INGRESOS!AD52</f>
        <v>1577714000</v>
      </c>
      <c r="AE20" s="24">
        <f t="shared" si="3"/>
        <v>1.6093271529309676E-3</v>
      </c>
      <c r="AF20" s="18">
        <f>[1]INGRESOS!AF52</f>
        <v>1577714000</v>
      </c>
      <c r="AG20" s="25">
        <f>[1]INGRESOS!AG52</f>
        <v>100</v>
      </c>
      <c r="AH20" s="18">
        <f>[1]INGRESOS!AH52</f>
        <v>0</v>
      </c>
      <c r="AI20" s="25">
        <f>[1]INGRESOS!AI52</f>
        <v>0</v>
      </c>
      <c r="AJ20" s="18">
        <f>[1]INGRESOS!AJ52</f>
        <v>40510672000</v>
      </c>
      <c r="AK20" s="18">
        <f>[1]INGRESOS!AK52</f>
        <v>16311915826</v>
      </c>
      <c r="AL20" s="18">
        <f>[1]INGRESOS!AL52</f>
        <v>56822587826</v>
      </c>
      <c r="AM20" s="24">
        <f t="shared" si="4"/>
        <v>9.7445139031780217E-3</v>
      </c>
      <c r="AN20" s="18">
        <f>[1]INGRESOS!AN52</f>
        <v>20218759130</v>
      </c>
      <c r="AO20" s="25">
        <f>[1]INGRESOS!AO52</f>
        <v>35.5822568164497</v>
      </c>
      <c r="AP20" s="18">
        <f>[1]INGRESOS!AP52</f>
        <v>-254623304</v>
      </c>
      <c r="AQ20" s="25">
        <f>[1]INGRESOS!AQ52</f>
        <v>-0.44810226661921476</v>
      </c>
      <c r="AR20" s="18"/>
    </row>
    <row r="21" spans="1:44" x14ac:dyDescent="0.25">
      <c r="A21" t="str">
        <f>[1]INGRESOS!A53</f>
        <v>2EP_219 01</v>
      </c>
      <c r="C21" s="16" t="str">
        <f>[1]INGRESOS!C53</f>
        <v>INSTITUTO PARA LA INVESTIGACION EDUCATIVA Y EL DESARROLLO PEDAGOGICO- IDEP..</v>
      </c>
      <c r="D21" s="18">
        <f>[1]INGRESOS!D53</f>
        <v>110000000</v>
      </c>
      <c r="E21" s="18">
        <f>[1]INGRESOS!E53</f>
        <v>3260268826</v>
      </c>
      <c r="F21" s="18">
        <f>[1]INGRESOS!F53</f>
        <v>3370268826</v>
      </c>
      <c r="G21" s="24">
        <f t="shared" si="0"/>
        <v>6.0304250897337992E-3</v>
      </c>
      <c r="H21" s="18">
        <f>[1]INGRESOS!H53</f>
        <v>3220178976</v>
      </c>
      <c r="I21" s="25">
        <f>[1]INGRESOS!I53</f>
        <v>95.546650497368958</v>
      </c>
      <c r="J21" s="18">
        <f>[1]INGRESOS!J53</f>
        <v>150089850</v>
      </c>
      <c r="K21" s="25">
        <f>[1]INGRESOS!K53</f>
        <v>4.4533495026310401</v>
      </c>
      <c r="L21" s="18">
        <f>[1]INGRESOS!L53</f>
        <v>0</v>
      </c>
      <c r="M21" s="18">
        <f>[1]INGRESOS!M53</f>
        <v>0</v>
      </c>
      <c r="N21" s="18">
        <f>[1]INGRESOS!N53</f>
        <v>0</v>
      </c>
      <c r="O21" s="24">
        <f t="shared" si="1"/>
        <v>0</v>
      </c>
      <c r="P21" s="18">
        <f>[1]INGRESOS!P53</f>
        <v>0</v>
      </c>
      <c r="Q21" s="25">
        <f>[1]INGRESOS!Q53</f>
        <v>0</v>
      </c>
      <c r="R21" s="18">
        <f>[1]INGRESOS!R53</f>
        <v>0</v>
      </c>
      <c r="S21" s="25">
        <f>[1]INGRESOS!S53</f>
        <v>0</v>
      </c>
      <c r="T21" s="18">
        <f>[1]INGRESOS!T53</f>
        <v>0</v>
      </c>
      <c r="U21" s="18">
        <f>[1]INGRESOS!U53</f>
        <v>0</v>
      </c>
      <c r="V21" s="18">
        <f>[1]INGRESOS!V53</f>
        <v>0</v>
      </c>
      <c r="W21" s="24">
        <f t="shared" si="2"/>
        <v>0</v>
      </c>
      <c r="X21" s="18">
        <f>[1]INGRESOS!X53</f>
        <v>0</v>
      </c>
      <c r="Y21" s="18">
        <f>[1]INGRESOS!Y53</f>
        <v>0</v>
      </c>
      <c r="Z21" s="18">
        <f>[1]INGRESOS!Z53</f>
        <v>0</v>
      </c>
      <c r="AA21" s="18">
        <f>[1]INGRESOS!AA53</f>
        <v>0</v>
      </c>
      <c r="AB21" s="18">
        <f>[1]INGRESOS!AB53</f>
        <v>105965000</v>
      </c>
      <c r="AC21" s="18">
        <f>[1]INGRESOS!AC53</f>
        <v>0</v>
      </c>
      <c r="AD21" s="18">
        <f>[1]INGRESOS!AD53</f>
        <v>105965000</v>
      </c>
      <c r="AE21" s="24">
        <f t="shared" si="3"/>
        <v>1.0808825411977709E-4</v>
      </c>
      <c r="AF21" s="18">
        <f>[1]INGRESOS!AF53</f>
        <v>110494501</v>
      </c>
      <c r="AG21" s="25">
        <f>[1]INGRESOS!AG53</f>
        <v>104.27452555088945</v>
      </c>
      <c r="AH21" s="18">
        <f>[1]INGRESOS!AH53</f>
        <v>-4529501</v>
      </c>
      <c r="AI21" s="25">
        <f>[1]INGRESOS!AI53</f>
        <v>-4.274525550889444</v>
      </c>
      <c r="AJ21" s="18">
        <f>[1]INGRESOS!AJ53</f>
        <v>10381770000</v>
      </c>
      <c r="AK21" s="18">
        <f>[1]INGRESOS!AK53</f>
        <v>3260268826</v>
      </c>
      <c r="AL21" s="18">
        <f>[1]INGRESOS!AL53</f>
        <v>13642038826</v>
      </c>
      <c r="AM21" s="24">
        <f t="shared" si="4"/>
        <v>2.339475235001969E-3</v>
      </c>
      <c r="AN21" s="18">
        <f>[1]INGRESOS!AN53</f>
        <v>3330673477</v>
      </c>
      <c r="AO21" s="25">
        <f>[1]INGRESOS!AO53</f>
        <v>24.414777875079476</v>
      </c>
      <c r="AP21" s="18">
        <f>[1]INGRESOS!AP53</f>
        <v>145560349</v>
      </c>
      <c r="AQ21" s="25">
        <f>[1]INGRESOS!AQ53</f>
        <v>1.0669984952878186</v>
      </c>
      <c r="AR21" s="18"/>
    </row>
    <row r="22" spans="1:44" x14ac:dyDescent="0.25">
      <c r="A22" t="str">
        <f>[1]INGRESOS!A54</f>
        <v>2EP_220 01</v>
      </c>
      <c r="C22" s="16" t="str">
        <f>[1]INGRESOS!C54</f>
        <v>INSTITUTO DISTRITAL DE LA PARTICIPACION Y ACCION COMUNAL.</v>
      </c>
      <c r="D22" s="18">
        <f>[1]INGRESOS!D54</f>
        <v>0</v>
      </c>
      <c r="E22" s="18">
        <f>[1]INGRESOS!E54</f>
        <v>0</v>
      </c>
      <c r="F22" s="18">
        <f>[1]INGRESOS!F54</f>
        <v>0</v>
      </c>
      <c r="G22" s="24">
        <f t="shared" si="0"/>
        <v>0</v>
      </c>
      <c r="H22" s="18">
        <f>[1]INGRESOS!H54</f>
        <v>0</v>
      </c>
      <c r="I22" s="25">
        <f>[1]INGRESOS!I54</f>
        <v>0</v>
      </c>
      <c r="J22" s="18">
        <f>[1]INGRESOS!J54</f>
        <v>0</v>
      </c>
      <c r="K22" s="25">
        <f>[1]INGRESOS!K54</f>
        <v>0</v>
      </c>
      <c r="L22" s="18">
        <f>[1]INGRESOS!L54</f>
        <v>0</v>
      </c>
      <c r="M22" s="18">
        <f>[1]INGRESOS!M54</f>
        <v>0</v>
      </c>
      <c r="N22" s="18">
        <f>[1]INGRESOS!N54</f>
        <v>0</v>
      </c>
      <c r="O22" s="24">
        <f t="shared" si="1"/>
        <v>0</v>
      </c>
      <c r="P22" s="18">
        <f>[1]INGRESOS!P54</f>
        <v>0</v>
      </c>
      <c r="Q22" s="25">
        <f>[1]INGRESOS!Q54</f>
        <v>0</v>
      </c>
      <c r="R22" s="18">
        <f>[1]INGRESOS!R54</f>
        <v>0</v>
      </c>
      <c r="S22" s="25">
        <f>[1]INGRESOS!S54</f>
        <v>0</v>
      </c>
      <c r="T22" s="18">
        <f>[1]INGRESOS!T54</f>
        <v>0</v>
      </c>
      <c r="U22" s="18">
        <f>[1]INGRESOS!U54</f>
        <v>0</v>
      </c>
      <c r="V22" s="18">
        <f>[1]INGRESOS!V54</f>
        <v>0</v>
      </c>
      <c r="W22" s="24">
        <f t="shared" si="2"/>
        <v>0</v>
      </c>
      <c r="X22" s="18">
        <f>[1]INGRESOS!X54</f>
        <v>0</v>
      </c>
      <c r="Y22" s="18">
        <f>[1]INGRESOS!Y54</f>
        <v>0</v>
      </c>
      <c r="Z22" s="18">
        <f>[1]INGRESOS!Z54</f>
        <v>0</v>
      </c>
      <c r="AA22" s="18">
        <f>[1]INGRESOS!AA54</f>
        <v>0</v>
      </c>
      <c r="AB22" s="18">
        <f>[1]INGRESOS!AB54</f>
        <v>0</v>
      </c>
      <c r="AC22" s="18">
        <f>[1]INGRESOS!AC54</f>
        <v>0</v>
      </c>
      <c r="AD22" s="18">
        <f>[1]INGRESOS!AD54</f>
        <v>0</v>
      </c>
      <c r="AE22" s="24">
        <f t="shared" si="3"/>
        <v>0</v>
      </c>
      <c r="AF22" s="18">
        <f>[1]INGRESOS!AF54</f>
        <v>0</v>
      </c>
      <c r="AG22" s="25">
        <f>[1]INGRESOS!AG54</f>
        <v>0</v>
      </c>
      <c r="AH22" s="18">
        <f>[1]INGRESOS!AH54</f>
        <v>0</v>
      </c>
      <c r="AI22" s="25">
        <f>[1]INGRESOS!AI54</f>
        <v>0</v>
      </c>
      <c r="AJ22" s="18">
        <f>[1]INGRESOS!AJ54</f>
        <v>19761901000</v>
      </c>
      <c r="AK22" s="18">
        <f>[1]INGRESOS!AK54</f>
        <v>0</v>
      </c>
      <c r="AL22" s="18">
        <f>[1]INGRESOS!AL54</f>
        <v>19761901000</v>
      </c>
      <c r="AM22" s="24">
        <f t="shared" si="4"/>
        <v>3.3889712949612336E-3</v>
      </c>
      <c r="AN22" s="18">
        <f>[1]INGRESOS!AN54</f>
        <v>0</v>
      </c>
      <c r="AO22" s="25">
        <f>[1]INGRESOS!AO54</f>
        <v>0</v>
      </c>
      <c r="AP22" s="18">
        <f>[1]INGRESOS!AP54</f>
        <v>0</v>
      </c>
      <c r="AQ22" s="25">
        <f>[1]INGRESOS!AQ54</f>
        <v>0</v>
      </c>
      <c r="AR22" s="18"/>
    </row>
    <row r="23" spans="1:44" x14ac:dyDescent="0.25">
      <c r="A23" t="str">
        <f>[1]INGRESOS!A55</f>
        <v>2EP_221 01</v>
      </c>
      <c r="C23" s="16" t="str">
        <f>[1]INGRESOS!C55</f>
        <v>INSTITUTO DISTRITAL DE TURISMO.</v>
      </c>
      <c r="D23" s="18">
        <f>[1]INGRESOS!D55</f>
        <v>0</v>
      </c>
      <c r="E23" s="18">
        <f>[1]INGRESOS!E55</f>
        <v>0</v>
      </c>
      <c r="F23" s="18">
        <f>[1]INGRESOS!F55</f>
        <v>0</v>
      </c>
      <c r="G23" s="24">
        <f t="shared" si="0"/>
        <v>0</v>
      </c>
      <c r="H23" s="18">
        <f>[1]INGRESOS!H55</f>
        <v>0</v>
      </c>
      <c r="I23" s="25">
        <f>[1]INGRESOS!I55</f>
        <v>0</v>
      </c>
      <c r="J23" s="18">
        <f>[1]INGRESOS!J55</f>
        <v>0</v>
      </c>
      <c r="K23" s="25">
        <f>[1]INGRESOS!K55</f>
        <v>0</v>
      </c>
      <c r="L23" s="18">
        <f>[1]INGRESOS!L55</f>
        <v>0</v>
      </c>
      <c r="M23" s="18">
        <f>[1]INGRESOS!M55</f>
        <v>0</v>
      </c>
      <c r="N23" s="18">
        <f>[1]INGRESOS!N55</f>
        <v>0</v>
      </c>
      <c r="O23" s="24">
        <f t="shared" si="1"/>
        <v>0</v>
      </c>
      <c r="P23" s="18">
        <f>[1]INGRESOS!P55</f>
        <v>0</v>
      </c>
      <c r="Q23" s="25">
        <f>[1]INGRESOS!Q55</f>
        <v>0</v>
      </c>
      <c r="R23" s="18">
        <f>[1]INGRESOS!R55</f>
        <v>0</v>
      </c>
      <c r="S23" s="25">
        <f>[1]INGRESOS!S55</f>
        <v>0</v>
      </c>
      <c r="T23" s="18">
        <f>[1]INGRESOS!T55</f>
        <v>0</v>
      </c>
      <c r="U23" s="18">
        <f>[1]INGRESOS!U55</f>
        <v>0</v>
      </c>
      <c r="V23" s="18">
        <f>[1]INGRESOS!V55</f>
        <v>0</v>
      </c>
      <c r="W23" s="24">
        <f t="shared" si="2"/>
        <v>0</v>
      </c>
      <c r="X23" s="18">
        <f>[1]INGRESOS!X55</f>
        <v>0</v>
      </c>
      <c r="Y23" s="18">
        <f>[1]INGRESOS!Y55</f>
        <v>0</v>
      </c>
      <c r="Z23" s="18">
        <f>[1]INGRESOS!Z55</f>
        <v>0</v>
      </c>
      <c r="AA23" s="18">
        <f>[1]INGRESOS!AA55</f>
        <v>0</v>
      </c>
      <c r="AB23" s="18">
        <f>[1]INGRESOS!AB55</f>
        <v>0</v>
      </c>
      <c r="AC23" s="18">
        <f>[1]INGRESOS!AC55</f>
        <v>0</v>
      </c>
      <c r="AD23" s="18">
        <f>[1]INGRESOS!AD55</f>
        <v>0</v>
      </c>
      <c r="AE23" s="24">
        <f t="shared" si="3"/>
        <v>0</v>
      </c>
      <c r="AF23" s="18">
        <f>[1]INGRESOS!AF55</f>
        <v>0</v>
      </c>
      <c r="AG23" s="25">
        <f>[1]INGRESOS!AG55</f>
        <v>0</v>
      </c>
      <c r="AH23" s="18">
        <f>[1]INGRESOS!AH55</f>
        <v>0</v>
      </c>
      <c r="AI23" s="25">
        <f>[1]INGRESOS!AI55</f>
        <v>0</v>
      </c>
      <c r="AJ23" s="18">
        <f>[1]INGRESOS!AJ55</f>
        <v>13603312000</v>
      </c>
      <c r="AK23" s="18">
        <f>[1]INGRESOS!AK55</f>
        <v>0</v>
      </c>
      <c r="AL23" s="18">
        <f>[1]INGRESOS!AL55</f>
        <v>13603312000</v>
      </c>
      <c r="AM23" s="24">
        <f t="shared" si="4"/>
        <v>2.3328339659429366E-3</v>
      </c>
      <c r="AN23" s="18">
        <f>[1]INGRESOS!AN55</f>
        <v>0</v>
      </c>
      <c r="AO23" s="25">
        <f>[1]INGRESOS!AO55</f>
        <v>0</v>
      </c>
      <c r="AP23" s="18">
        <f>[1]INGRESOS!AP55</f>
        <v>0</v>
      </c>
      <c r="AQ23" s="25">
        <f>[1]INGRESOS!AQ55</f>
        <v>0</v>
      </c>
      <c r="AR23" s="18"/>
    </row>
    <row r="24" spans="1:44" x14ac:dyDescent="0.25">
      <c r="A24" t="str">
        <f>[1]INGRESOS!A56</f>
        <v>2EP_222 01</v>
      </c>
      <c r="C24" s="16" t="str">
        <f>[1]INGRESOS!C56</f>
        <v>INSTITUTO DISTRITAL DE LAS ARTES - IDARTES.</v>
      </c>
      <c r="D24" s="18">
        <f>[1]INGRESOS!D56</f>
        <v>11316000000</v>
      </c>
      <c r="E24" s="18">
        <f>[1]INGRESOS!E56</f>
        <v>7808832992</v>
      </c>
      <c r="F24" s="18">
        <f>[1]INGRESOS!F56</f>
        <v>19124832992</v>
      </c>
      <c r="G24" s="24">
        <f t="shared" si="0"/>
        <v>3.4220081146703614E-2</v>
      </c>
      <c r="H24" s="18">
        <f>[1]INGRESOS!H56</f>
        <v>15934678387</v>
      </c>
      <c r="I24" s="25">
        <f>[1]INGRESOS!I56</f>
        <v>83.319307382530056</v>
      </c>
      <c r="J24" s="18">
        <f>[1]INGRESOS!J56</f>
        <v>3190154605</v>
      </c>
      <c r="K24" s="25">
        <f>[1]INGRESOS!K56</f>
        <v>28.191539457405447</v>
      </c>
      <c r="L24" s="18">
        <f>[1]INGRESOS!L56</f>
        <v>0</v>
      </c>
      <c r="M24" s="18">
        <f>[1]INGRESOS!M56</f>
        <v>0</v>
      </c>
      <c r="N24" s="18">
        <f>[1]INGRESOS!N56</f>
        <v>0</v>
      </c>
      <c r="O24" s="24">
        <f t="shared" si="1"/>
        <v>0</v>
      </c>
      <c r="P24" s="18">
        <f>[1]INGRESOS!P56</f>
        <v>0</v>
      </c>
      <c r="Q24" s="25">
        <f>[1]INGRESOS!Q56</f>
        <v>0</v>
      </c>
      <c r="R24" s="18">
        <f>[1]INGRESOS!R56</f>
        <v>0</v>
      </c>
      <c r="S24" s="25">
        <f>[1]INGRESOS!S56</f>
        <v>0</v>
      </c>
      <c r="T24" s="18">
        <f>[1]INGRESOS!T56</f>
        <v>0</v>
      </c>
      <c r="U24" s="18">
        <f>[1]INGRESOS!U56</f>
        <v>0</v>
      </c>
      <c r="V24" s="18">
        <f>[1]INGRESOS!V56</f>
        <v>0</v>
      </c>
      <c r="W24" s="24">
        <f t="shared" si="2"/>
        <v>0</v>
      </c>
      <c r="X24" s="18">
        <f>[1]INGRESOS!X56</f>
        <v>0</v>
      </c>
      <c r="Y24" s="18">
        <f>[1]INGRESOS!Y56</f>
        <v>0</v>
      </c>
      <c r="Z24" s="18">
        <f>[1]INGRESOS!Z56</f>
        <v>0</v>
      </c>
      <c r="AA24" s="18">
        <f>[1]INGRESOS!AA56</f>
        <v>0</v>
      </c>
      <c r="AB24" s="18">
        <f>[1]INGRESOS!AB56</f>
        <v>1200000000</v>
      </c>
      <c r="AC24" s="18">
        <f>[1]INGRESOS!AC56</f>
        <v>1111690000</v>
      </c>
      <c r="AD24" s="18">
        <f>[1]INGRESOS!AD56</f>
        <v>2311690000</v>
      </c>
      <c r="AE24" s="24">
        <f t="shared" si="3"/>
        <v>2.3580100614933939E-3</v>
      </c>
      <c r="AF24" s="18">
        <f>[1]INGRESOS!AF56</f>
        <v>2244831985</v>
      </c>
      <c r="AG24" s="25">
        <f>[1]INGRESOS!AG56</f>
        <v>97.107829553270548</v>
      </c>
      <c r="AH24" s="18">
        <f>[1]INGRESOS!AH56</f>
        <v>66858015</v>
      </c>
      <c r="AI24" s="25">
        <f>[1]INGRESOS!AI56</f>
        <v>2.8921704467294491</v>
      </c>
      <c r="AJ24" s="18">
        <f>[1]INGRESOS!AJ56</f>
        <v>137662006000</v>
      </c>
      <c r="AK24" s="18">
        <f>[1]INGRESOS!AK56</f>
        <v>8920522992</v>
      </c>
      <c r="AL24" s="18">
        <f>[1]INGRESOS!AL56</f>
        <v>146582528992</v>
      </c>
      <c r="AM24" s="24">
        <f t="shared" si="4"/>
        <v>2.5137459351542688E-2</v>
      </c>
      <c r="AN24" s="18">
        <f>[1]INGRESOS!AN56</f>
        <v>18179510372</v>
      </c>
      <c r="AO24" s="25">
        <f>[1]INGRESOS!AO56</f>
        <v>12.402235448531645</v>
      </c>
      <c r="AP24" s="18">
        <f>[1]INGRESOS!AP56</f>
        <v>3257012620</v>
      </c>
      <c r="AQ24" s="25">
        <f>[1]INGRESOS!AQ56</f>
        <v>2.2219650884709168</v>
      </c>
      <c r="AR24" s="18"/>
    </row>
    <row r="25" spans="1:44" x14ac:dyDescent="0.25">
      <c r="A25" t="str">
        <f>[1]INGRESOS!A57</f>
        <v>2EP_226 01</v>
      </c>
      <c r="C25" s="16" t="str">
        <f>[1]INGRESOS!C57</f>
        <v>UNIDAD ADMINISTRATIVA ESPECIAL DE CATASTRO DISTRITAL.</v>
      </c>
      <c r="D25" s="18">
        <f>[1]INGRESOS!D57</f>
        <v>1600000000</v>
      </c>
      <c r="E25" s="18">
        <f>[1]INGRESOS!E57</f>
        <v>566103460</v>
      </c>
      <c r="F25" s="18">
        <f>[1]INGRESOS!F57</f>
        <v>2166103460</v>
      </c>
      <c r="G25" s="24">
        <f t="shared" si="0"/>
        <v>3.8758109001193349E-3</v>
      </c>
      <c r="H25" s="18">
        <f>[1]INGRESOS!H57</f>
        <v>1515157099.1800001</v>
      </c>
      <c r="I25" s="25">
        <f>[1]INGRESOS!I57</f>
        <v>69.948510177810249</v>
      </c>
      <c r="J25" s="18">
        <f>[1]INGRESOS!J57</f>
        <v>650946360.81999993</v>
      </c>
      <c r="K25" s="25">
        <f>[1]INGRESOS!K57</f>
        <v>40.684147551249993</v>
      </c>
      <c r="L25" s="18">
        <f>[1]INGRESOS!L57</f>
        <v>0</v>
      </c>
      <c r="M25" s="18">
        <f>[1]INGRESOS!M57</f>
        <v>0</v>
      </c>
      <c r="N25" s="18">
        <f>[1]INGRESOS!N57</f>
        <v>0</v>
      </c>
      <c r="O25" s="24">
        <f t="shared" si="1"/>
        <v>0</v>
      </c>
      <c r="P25" s="18">
        <f>[1]INGRESOS!P57</f>
        <v>0</v>
      </c>
      <c r="Q25" s="25">
        <f>[1]INGRESOS!Q57</f>
        <v>0</v>
      </c>
      <c r="R25" s="18">
        <f>[1]INGRESOS!R57</f>
        <v>0</v>
      </c>
      <c r="S25" s="25">
        <f>[1]INGRESOS!S57</f>
        <v>0</v>
      </c>
      <c r="T25" s="18">
        <f>[1]INGRESOS!T57</f>
        <v>0</v>
      </c>
      <c r="U25" s="18">
        <f>[1]INGRESOS!U57</f>
        <v>0</v>
      </c>
      <c r="V25" s="18">
        <f>[1]INGRESOS!V57</f>
        <v>0</v>
      </c>
      <c r="W25" s="24">
        <f t="shared" si="2"/>
        <v>0</v>
      </c>
      <c r="X25" s="18">
        <f>[1]INGRESOS!X57</f>
        <v>0</v>
      </c>
      <c r="Y25" s="18">
        <f>[1]INGRESOS!Y57</f>
        <v>0</v>
      </c>
      <c r="Z25" s="18">
        <f>[1]INGRESOS!Z57</f>
        <v>0</v>
      </c>
      <c r="AA25" s="18">
        <f>[1]INGRESOS!AA57</f>
        <v>0</v>
      </c>
      <c r="AB25" s="18">
        <f>[1]INGRESOS!AB57</f>
        <v>784932000</v>
      </c>
      <c r="AC25" s="18">
        <f>[1]INGRESOS!AC57</f>
        <v>0</v>
      </c>
      <c r="AD25" s="18">
        <f>[1]INGRESOS!AD57</f>
        <v>784932000</v>
      </c>
      <c r="AE25" s="24">
        <f t="shared" si="3"/>
        <v>8.0065993000278269E-4</v>
      </c>
      <c r="AF25" s="18">
        <f>[1]INGRESOS!AF57</f>
        <v>784932000</v>
      </c>
      <c r="AG25" s="25">
        <f>[1]INGRESOS!AG57</f>
        <v>100</v>
      </c>
      <c r="AH25" s="18">
        <f>[1]INGRESOS!AH57</f>
        <v>0</v>
      </c>
      <c r="AI25" s="25">
        <f>[1]INGRESOS!AI57</f>
        <v>0</v>
      </c>
      <c r="AJ25" s="18">
        <f>[1]INGRESOS!AJ57</f>
        <v>53534907000</v>
      </c>
      <c r="AK25" s="18">
        <f>[1]INGRESOS!AK57</f>
        <v>566103460</v>
      </c>
      <c r="AL25" s="18">
        <f>[1]INGRESOS!AL57</f>
        <v>54101010460</v>
      </c>
      <c r="AM25" s="24">
        <f t="shared" si="4"/>
        <v>9.2777902023361749E-3</v>
      </c>
      <c r="AN25" s="18">
        <f>[1]INGRESOS!AN57</f>
        <v>2300089099.1800003</v>
      </c>
      <c r="AO25" s="25">
        <f>[1]INGRESOS!AO57</f>
        <v>4.2514716076894512</v>
      </c>
      <c r="AP25" s="18">
        <f>[1]INGRESOS!AP57</f>
        <v>650946360.81999993</v>
      </c>
      <c r="AQ25" s="25">
        <f>[1]INGRESOS!AQ57</f>
        <v>1.2032055506639421</v>
      </c>
      <c r="AR25" s="18"/>
    </row>
    <row r="26" spans="1:44" x14ac:dyDescent="0.25">
      <c r="A26" t="str">
        <f>[1]INGRESOS!A58</f>
        <v>2EP_227 01</v>
      </c>
      <c r="C26" s="16" t="str">
        <f>[1]INGRESOS!C58</f>
        <v>UNIDAD ADMINISTRATIVA ESPECIAL DE REHABILITACION Y MANTENIMIENTO VIAL.</v>
      </c>
      <c r="D26" s="18">
        <f>[1]INGRESOS!D58</f>
        <v>15000000000</v>
      </c>
      <c r="E26" s="18">
        <f>[1]INGRESOS!E58</f>
        <v>0</v>
      </c>
      <c r="F26" s="18">
        <f>[1]INGRESOS!F58</f>
        <v>15000000000</v>
      </c>
      <c r="G26" s="24">
        <f t="shared" si="0"/>
        <v>2.6839513705310281E-2</v>
      </c>
      <c r="H26" s="18">
        <f>[1]INGRESOS!H58</f>
        <v>10055748555</v>
      </c>
      <c r="I26" s="25">
        <f>[1]INGRESOS!I58</f>
        <v>67.038323700000007</v>
      </c>
      <c r="J26" s="18">
        <f>[1]INGRESOS!J58</f>
        <v>4944251445</v>
      </c>
      <c r="K26" s="25">
        <f>[1]INGRESOS!K58</f>
        <v>32.961676300000001</v>
      </c>
      <c r="L26" s="18">
        <f>[1]INGRESOS!L58</f>
        <v>0</v>
      </c>
      <c r="M26" s="18">
        <f>[1]INGRESOS!M58</f>
        <v>0</v>
      </c>
      <c r="N26" s="18">
        <f>[1]INGRESOS!N58</f>
        <v>0</v>
      </c>
      <c r="O26" s="24">
        <f t="shared" si="1"/>
        <v>0</v>
      </c>
      <c r="P26" s="18">
        <f>[1]INGRESOS!P58</f>
        <v>0</v>
      </c>
      <c r="Q26" s="25">
        <f>[1]INGRESOS!Q58</f>
        <v>0</v>
      </c>
      <c r="R26" s="18">
        <f>[1]INGRESOS!R58</f>
        <v>0</v>
      </c>
      <c r="S26" s="25">
        <f>[1]INGRESOS!S58</f>
        <v>0</v>
      </c>
      <c r="T26" s="18">
        <f>[1]INGRESOS!T58</f>
        <v>0</v>
      </c>
      <c r="U26" s="18">
        <f>[1]INGRESOS!U58</f>
        <v>0</v>
      </c>
      <c r="V26" s="18">
        <f>[1]INGRESOS!V58</f>
        <v>0</v>
      </c>
      <c r="W26" s="24">
        <f t="shared" si="2"/>
        <v>0</v>
      </c>
      <c r="X26" s="18">
        <f>[1]INGRESOS!X58</f>
        <v>0</v>
      </c>
      <c r="Y26" s="18">
        <f>[1]INGRESOS!Y58</f>
        <v>0</v>
      </c>
      <c r="Z26" s="18">
        <f>[1]INGRESOS!Z58</f>
        <v>0</v>
      </c>
      <c r="AA26" s="18">
        <f>[1]INGRESOS!AA58</f>
        <v>0</v>
      </c>
      <c r="AB26" s="18">
        <f>[1]INGRESOS!AB58</f>
        <v>108319976000</v>
      </c>
      <c r="AC26" s="18">
        <f>[1]INGRESOS!AC58</f>
        <v>0</v>
      </c>
      <c r="AD26" s="18">
        <f>[1]INGRESOS!AD58</f>
        <v>108319976000</v>
      </c>
      <c r="AE26" s="24">
        <f t="shared" si="3"/>
        <v>0.1104904175165022</v>
      </c>
      <c r="AF26" s="18">
        <f>[1]INGRESOS!AF58</f>
        <v>102971547442</v>
      </c>
      <c r="AG26" s="25">
        <f>[1]INGRESOS!AG58</f>
        <v>95.06238022246238</v>
      </c>
      <c r="AH26" s="18">
        <f>[1]INGRESOS!AH58</f>
        <v>5348428558</v>
      </c>
      <c r="AI26" s="25">
        <f>[1]INGRESOS!AI58</f>
        <v>4.9376197775376172</v>
      </c>
      <c r="AJ26" s="18">
        <f>[1]INGRESOS!AJ58</f>
        <v>224118011000</v>
      </c>
      <c r="AK26" s="18">
        <f>[1]INGRESOS!AK58</f>
        <v>0</v>
      </c>
      <c r="AL26" s="18">
        <f>[1]INGRESOS!AL58</f>
        <v>224118011000</v>
      </c>
      <c r="AM26" s="24">
        <f t="shared" si="4"/>
        <v>3.8434030509656228E-2</v>
      </c>
      <c r="AN26" s="18">
        <f>[1]INGRESOS!AN58</f>
        <v>113027295997</v>
      </c>
      <c r="AO26" s="25">
        <f>[1]INGRESOS!AO58</f>
        <v>50.432044926991615</v>
      </c>
      <c r="AP26" s="18">
        <f>[1]INGRESOS!AP58</f>
        <v>10292680003</v>
      </c>
      <c r="AQ26" s="25">
        <f>[1]INGRESOS!AQ58</f>
        <v>4.5925269268073245</v>
      </c>
      <c r="AR26" s="18"/>
    </row>
    <row r="27" spans="1:44" x14ac:dyDescent="0.25">
      <c r="A27" t="str">
        <f>[1]INGRESOS!A59</f>
        <v>2EP_228 01</v>
      </c>
      <c r="C27" s="16" t="str">
        <f>[1]INGRESOS!C59</f>
        <v>UNIDAD ADMINISTRATIVA ESPECIAL DE SERVICIOS PUBLICOS - UAESP.</v>
      </c>
      <c r="D27" s="18">
        <f>[1]INGRESOS!D59</f>
        <v>1854437000</v>
      </c>
      <c r="E27" s="18">
        <f>[1]INGRESOS!E59</f>
        <v>0</v>
      </c>
      <c r="F27" s="18">
        <f>[1]INGRESOS!F59</f>
        <v>1854437000</v>
      </c>
      <c r="G27" s="24">
        <f t="shared" si="0"/>
        <v>3.3181458184756321E-3</v>
      </c>
      <c r="H27" s="18">
        <f>[1]INGRESOS!H59</f>
        <v>1392925523</v>
      </c>
      <c r="I27" s="25">
        <f>[1]INGRESOS!I59</f>
        <v>75.11312182619308</v>
      </c>
      <c r="J27" s="18">
        <f>[1]INGRESOS!J59</f>
        <v>461511477</v>
      </c>
      <c r="K27" s="25">
        <f>[1]INGRESOS!K59</f>
        <v>24.886878173806927</v>
      </c>
      <c r="L27" s="18">
        <f>[1]INGRESOS!L59</f>
        <v>0</v>
      </c>
      <c r="M27" s="18">
        <f>[1]INGRESOS!M59</f>
        <v>0</v>
      </c>
      <c r="N27" s="18">
        <f>[1]INGRESOS!N59</f>
        <v>0</v>
      </c>
      <c r="O27" s="24">
        <f t="shared" si="1"/>
        <v>0</v>
      </c>
      <c r="P27" s="18">
        <f>[1]INGRESOS!P59</f>
        <v>0</v>
      </c>
      <c r="Q27" s="25">
        <f>[1]INGRESOS!Q59</f>
        <v>0</v>
      </c>
      <c r="R27" s="18">
        <f>[1]INGRESOS!R59</f>
        <v>0</v>
      </c>
      <c r="S27" s="25">
        <f>[1]INGRESOS!S59</f>
        <v>0</v>
      </c>
      <c r="T27" s="18">
        <f>[1]INGRESOS!T59</f>
        <v>0</v>
      </c>
      <c r="U27" s="18">
        <f>[1]INGRESOS!U59</f>
        <v>0</v>
      </c>
      <c r="V27" s="18">
        <f>[1]INGRESOS!V59</f>
        <v>0</v>
      </c>
      <c r="W27" s="24">
        <f t="shared" si="2"/>
        <v>0</v>
      </c>
      <c r="X27" s="18">
        <f>[1]INGRESOS!X59</f>
        <v>0</v>
      </c>
      <c r="Y27" s="18">
        <f>[1]INGRESOS!Y59</f>
        <v>0</v>
      </c>
      <c r="Z27" s="18">
        <f>[1]INGRESOS!Z59</f>
        <v>0</v>
      </c>
      <c r="AA27" s="18">
        <f>[1]INGRESOS!AA59</f>
        <v>0</v>
      </c>
      <c r="AB27" s="18">
        <f>[1]INGRESOS!AB59</f>
        <v>4737223000</v>
      </c>
      <c r="AC27" s="18">
        <f>[1]INGRESOS!AC59</f>
        <v>0</v>
      </c>
      <c r="AD27" s="18">
        <f>[1]INGRESOS!AD59</f>
        <v>4737223000</v>
      </c>
      <c r="AE27" s="24">
        <f t="shared" si="3"/>
        <v>4.8321442310767966E-3</v>
      </c>
      <c r="AF27" s="18">
        <f>[1]INGRESOS!AF59</f>
        <v>4747357635</v>
      </c>
      <c r="AG27" s="25">
        <f>[1]INGRESOS!AG59</f>
        <v>100.2139362027078</v>
      </c>
      <c r="AH27" s="18">
        <f>[1]INGRESOS!AH59</f>
        <v>-10134635</v>
      </c>
      <c r="AI27" s="25">
        <f>[1]INGRESOS!AI59</f>
        <v>-0.2139362027077889</v>
      </c>
      <c r="AJ27" s="18">
        <f>[1]INGRESOS!AJ59</f>
        <v>397707893000</v>
      </c>
      <c r="AK27" s="18">
        <f>[1]INGRESOS!AK59</f>
        <v>0</v>
      </c>
      <c r="AL27" s="18">
        <f>[1]INGRESOS!AL59</f>
        <v>397707893000</v>
      </c>
      <c r="AM27" s="24">
        <f t="shared" si="4"/>
        <v>6.8202984781500206E-2</v>
      </c>
      <c r="AN27" s="18">
        <f>[1]INGRESOS!AN59</f>
        <v>6140283158</v>
      </c>
      <c r="AO27" s="25">
        <f>[1]INGRESOS!AO59</f>
        <v>1.5439178517887751</v>
      </c>
      <c r="AP27" s="18">
        <f>[1]INGRESOS!AP59</f>
        <v>451376842</v>
      </c>
      <c r="AQ27" s="25">
        <f>[1]INGRESOS!AQ59</f>
        <v>0.11349456471561656</v>
      </c>
      <c r="AR27" s="18"/>
    </row>
    <row r="28" spans="1:44" x14ac:dyDescent="0.25">
      <c r="A28" t="str">
        <f>[1]INGRESOS!A60</f>
        <v>2EP_230 01</v>
      </c>
      <c r="C28" s="16" t="str">
        <f>[1]INGRESOS!C60</f>
        <v>UNIVERSIDAD DISTRITAL FRANCISCO JOSE DE CALDAS..</v>
      </c>
      <c r="D28" s="18">
        <f>[1]INGRESOS!D60</f>
        <v>53373899000</v>
      </c>
      <c r="E28" s="18">
        <f>[1]INGRESOS!E60</f>
        <v>21602372</v>
      </c>
      <c r="F28" s="18">
        <f>[1]INGRESOS!F60</f>
        <v>53395501372</v>
      </c>
      <c r="G28" s="24">
        <f t="shared" si="0"/>
        <v>9.5540619391713863E-2</v>
      </c>
      <c r="H28" s="18">
        <f>[1]INGRESOS!H60</f>
        <v>50131691096</v>
      </c>
      <c r="I28" s="25">
        <f>[1]INGRESOS!I60</f>
        <v>93.887480794942945</v>
      </c>
      <c r="J28" s="18">
        <f>[1]INGRESOS!J60</f>
        <v>3263810276</v>
      </c>
      <c r="K28" s="25">
        <f>[1]INGRESOS!K60</f>
        <v>6.1149931654796292</v>
      </c>
      <c r="L28" s="18">
        <f>[1]INGRESOS!L60</f>
        <v>17120651000</v>
      </c>
      <c r="M28" s="18">
        <f>[1]INGRESOS!M60</f>
        <v>13522189481</v>
      </c>
      <c r="N28" s="18">
        <f>[1]INGRESOS!N60</f>
        <v>30642840481</v>
      </c>
      <c r="O28" s="24">
        <f t="shared" si="1"/>
        <v>5.5289914426391563E-2</v>
      </c>
      <c r="P28" s="18">
        <f>[1]INGRESOS!P60</f>
        <v>28254847939</v>
      </c>
      <c r="Q28" s="25">
        <f>[1]INGRESOS!Q60</f>
        <v>92.207013108067883</v>
      </c>
      <c r="R28" s="18">
        <f>[1]INGRESOS!R60</f>
        <v>2387992542</v>
      </c>
      <c r="S28" s="25">
        <f>[1]INGRESOS!S60</f>
        <v>7.7929868919321219</v>
      </c>
      <c r="T28" s="18">
        <f>[1]INGRESOS!T60</f>
        <v>0</v>
      </c>
      <c r="U28" s="18">
        <f>[1]INGRESOS!U60</f>
        <v>0</v>
      </c>
      <c r="V28" s="18">
        <f>[1]INGRESOS!V60</f>
        <v>0</v>
      </c>
      <c r="W28" s="24">
        <f t="shared" si="2"/>
        <v>0</v>
      </c>
      <c r="X28" s="18">
        <f>[1]INGRESOS!X60</f>
        <v>0</v>
      </c>
      <c r="Y28" s="18">
        <f>[1]INGRESOS!Y60</f>
        <v>0</v>
      </c>
      <c r="Z28" s="18">
        <f>[1]INGRESOS!Z60</f>
        <v>0</v>
      </c>
      <c r="AA28" s="18">
        <f>[1]INGRESOS!AA60</f>
        <v>0</v>
      </c>
      <c r="AB28" s="18">
        <f>[1]INGRESOS!AB60</f>
        <v>17511645000</v>
      </c>
      <c r="AC28" s="18">
        <f>[1]INGRESOS!AC60</f>
        <v>5006750395</v>
      </c>
      <c r="AD28" s="18">
        <f>[1]INGRESOS!AD60</f>
        <v>22518395395</v>
      </c>
      <c r="AE28" s="24">
        <f t="shared" si="3"/>
        <v>2.296960358443239E-2</v>
      </c>
      <c r="AF28" s="18">
        <f>[1]INGRESOS!AF60</f>
        <v>22162421488</v>
      </c>
      <c r="AG28" s="25">
        <f>[1]INGRESOS!AG60</f>
        <v>98.41918617754159</v>
      </c>
      <c r="AH28" s="18">
        <f>[1]INGRESOS!AH60</f>
        <v>355973907</v>
      </c>
      <c r="AI28" s="25">
        <f>[1]INGRESOS!AI60</f>
        <v>1.5808138224584183</v>
      </c>
      <c r="AJ28" s="18">
        <f>[1]INGRESOS!AJ60</f>
        <v>258821575000</v>
      </c>
      <c r="AK28" s="18">
        <f>[1]INGRESOS!AK60</f>
        <v>18550542248</v>
      </c>
      <c r="AL28" s="18">
        <f>[1]INGRESOS!AL60</f>
        <v>277372117248</v>
      </c>
      <c r="AM28" s="24">
        <f t="shared" si="4"/>
        <v>4.756658498471851E-2</v>
      </c>
      <c r="AN28" s="18">
        <f>[1]INGRESOS!AN60</f>
        <v>100548960523</v>
      </c>
      <c r="AO28" s="25">
        <f>[1]INGRESOS!AO60</f>
        <v>36.250565312986602</v>
      </c>
      <c r="AP28" s="18">
        <f>[1]INGRESOS!AP60</f>
        <v>6007776725</v>
      </c>
      <c r="AQ28" s="25">
        <f>[1]INGRESOS!AQ60</f>
        <v>2.1659627451408219</v>
      </c>
      <c r="AR28" s="18"/>
    </row>
    <row r="29" spans="1:44" x14ac:dyDescent="0.25">
      <c r="A29" t="str">
        <f>[1]INGRESOS!A61</f>
        <v>2EP_235 01</v>
      </c>
      <c r="C29" s="16" t="str">
        <f>[1]INGRESOS!C61</f>
        <v>CONTRALORIA DE BOGOTA.</v>
      </c>
      <c r="D29" s="18">
        <f>[1]INGRESOS!D61</f>
        <v>925000000</v>
      </c>
      <c r="E29" s="18">
        <f>[1]INGRESOS!E61</f>
        <v>0</v>
      </c>
      <c r="F29" s="18">
        <f>[1]INGRESOS!F61</f>
        <v>925000000</v>
      </c>
      <c r="G29" s="24">
        <f t="shared" si="0"/>
        <v>1.6551033451608008E-3</v>
      </c>
      <c r="H29" s="18">
        <f>[1]INGRESOS!H61</f>
        <v>742577628</v>
      </c>
      <c r="I29" s="25">
        <f>[1]INGRESOS!I61</f>
        <v>80.278662486486482</v>
      </c>
      <c r="J29" s="18">
        <f>[1]INGRESOS!J61</f>
        <v>182422372</v>
      </c>
      <c r="K29" s="25">
        <f>[1]INGRESOS!K61</f>
        <v>19.721337513513511</v>
      </c>
      <c r="L29" s="18">
        <f>[1]INGRESOS!L61</f>
        <v>0</v>
      </c>
      <c r="M29" s="18">
        <f>[1]INGRESOS!M61</f>
        <v>0</v>
      </c>
      <c r="N29" s="18">
        <f>[1]INGRESOS!N61</f>
        <v>0</v>
      </c>
      <c r="O29" s="24">
        <f t="shared" si="1"/>
        <v>0</v>
      </c>
      <c r="P29" s="18">
        <f>[1]INGRESOS!P61</f>
        <v>0</v>
      </c>
      <c r="Q29" s="25">
        <f>[1]INGRESOS!Q61</f>
        <v>0</v>
      </c>
      <c r="R29" s="18">
        <f>[1]INGRESOS!R61</f>
        <v>0</v>
      </c>
      <c r="S29" s="25">
        <f>[1]INGRESOS!S61</f>
        <v>0</v>
      </c>
      <c r="T29" s="18">
        <f>[1]INGRESOS!T61</f>
        <v>0</v>
      </c>
      <c r="U29" s="18">
        <f>[1]INGRESOS!U61</f>
        <v>0</v>
      </c>
      <c r="V29" s="18">
        <f>[1]INGRESOS!V61</f>
        <v>0</v>
      </c>
      <c r="W29" s="24">
        <f t="shared" si="2"/>
        <v>0</v>
      </c>
      <c r="X29" s="18">
        <f>[1]INGRESOS!X61</f>
        <v>0</v>
      </c>
      <c r="Y29" s="18">
        <f>[1]INGRESOS!Y61</f>
        <v>0</v>
      </c>
      <c r="Z29" s="18">
        <f>[1]INGRESOS!Z61</f>
        <v>0</v>
      </c>
      <c r="AA29" s="18">
        <f>[1]INGRESOS!AA61</f>
        <v>0</v>
      </c>
      <c r="AB29" s="18">
        <f>[1]INGRESOS!AB61</f>
        <v>0</v>
      </c>
      <c r="AC29" s="18">
        <f>[1]INGRESOS!AC61</f>
        <v>0</v>
      </c>
      <c r="AD29" s="18">
        <f>[1]INGRESOS!AD61</f>
        <v>0</v>
      </c>
      <c r="AE29" s="24">
        <f t="shared" si="3"/>
        <v>0</v>
      </c>
      <c r="AF29" s="18">
        <f>[1]INGRESOS!AF61</f>
        <v>0</v>
      </c>
      <c r="AG29" s="25">
        <f>[1]INGRESOS!AG61</f>
        <v>0</v>
      </c>
      <c r="AH29" s="18">
        <f>[1]INGRESOS!AH61</f>
        <v>0</v>
      </c>
      <c r="AI29" s="25">
        <f>[1]INGRESOS!AI61</f>
        <v>0</v>
      </c>
      <c r="AJ29" s="18">
        <f>[1]INGRESOS!AJ61</f>
        <v>107382903000</v>
      </c>
      <c r="AK29" s="18">
        <f>[1]INGRESOS!AK61</f>
        <v>0</v>
      </c>
      <c r="AL29" s="18">
        <f>[1]INGRESOS!AL61</f>
        <v>107382903000</v>
      </c>
      <c r="AM29" s="24">
        <f t="shared" si="4"/>
        <v>1.84151097526805E-2</v>
      </c>
      <c r="AN29" s="18">
        <f>[1]INGRESOS!AN61</f>
        <v>742577628</v>
      </c>
      <c r="AO29" s="25">
        <f>[1]INGRESOS!AO61</f>
        <v>0.69152314498333134</v>
      </c>
      <c r="AP29" s="18">
        <f>[1]INGRESOS!AP61</f>
        <v>182422372</v>
      </c>
      <c r="AQ29" s="25">
        <f>[1]INGRESOS!AQ61</f>
        <v>0.16988027600632105</v>
      </c>
      <c r="AR29" s="18"/>
    </row>
    <row r="30" spans="1:44" x14ac:dyDescent="0.25">
      <c r="A30" t="str">
        <f>[1]INGRESOS!A62</f>
        <v>2EP_235 02</v>
      </c>
      <c r="C30" s="16" t="str">
        <f>[1]INGRESOS!C62</f>
        <v>CONTRALORIA DE BOGOTA.</v>
      </c>
      <c r="D30" s="18">
        <f>[1]INGRESOS!D62</f>
        <v>0</v>
      </c>
      <c r="E30" s="18">
        <f>[1]INGRESOS!E62</f>
        <v>0</v>
      </c>
      <c r="F30" s="18">
        <f>[1]INGRESOS!F62</f>
        <v>0</v>
      </c>
      <c r="G30" s="24">
        <f t="shared" si="0"/>
        <v>0</v>
      </c>
      <c r="H30" s="18">
        <f>[1]INGRESOS!H62</f>
        <v>0</v>
      </c>
      <c r="I30" s="25">
        <f>[1]INGRESOS!I62</f>
        <v>0</v>
      </c>
      <c r="J30" s="18">
        <f>[1]INGRESOS!J62</f>
        <v>0</v>
      </c>
      <c r="K30" s="25">
        <f>[1]INGRESOS!K62</f>
        <v>0</v>
      </c>
      <c r="L30" s="18">
        <f>[1]INGRESOS!L62</f>
        <v>0</v>
      </c>
      <c r="M30" s="18">
        <f>[1]INGRESOS!M62</f>
        <v>0</v>
      </c>
      <c r="N30" s="18">
        <f>[1]INGRESOS!N62</f>
        <v>0</v>
      </c>
      <c r="O30" s="24">
        <f t="shared" si="1"/>
        <v>0</v>
      </c>
      <c r="P30" s="18">
        <f>[1]INGRESOS!P62</f>
        <v>0</v>
      </c>
      <c r="Q30" s="25">
        <f>[1]INGRESOS!Q62</f>
        <v>0</v>
      </c>
      <c r="R30" s="18">
        <f>[1]INGRESOS!R62</f>
        <v>0</v>
      </c>
      <c r="S30" s="25">
        <f>[1]INGRESOS!S62</f>
        <v>0</v>
      </c>
      <c r="T30" s="18">
        <f>[1]INGRESOS!T62</f>
        <v>0</v>
      </c>
      <c r="U30" s="18">
        <f>[1]INGRESOS!U62</f>
        <v>0</v>
      </c>
      <c r="V30" s="18">
        <f>[1]INGRESOS!V62</f>
        <v>0</v>
      </c>
      <c r="W30" s="24">
        <f t="shared" si="2"/>
        <v>0</v>
      </c>
      <c r="X30" s="18">
        <f>[1]INGRESOS!X62</f>
        <v>0</v>
      </c>
      <c r="Y30" s="18">
        <f>[1]INGRESOS!Y62</f>
        <v>0</v>
      </c>
      <c r="Z30" s="18">
        <f>[1]INGRESOS!Z62</f>
        <v>0</v>
      </c>
      <c r="AA30" s="18">
        <f>[1]INGRESOS!AA62</f>
        <v>0</v>
      </c>
      <c r="AB30" s="18">
        <f>[1]INGRESOS!AB62</f>
        <v>0</v>
      </c>
      <c r="AC30" s="18">
        <f>[1]INGRESOS!AC62</f>
        <v>0</v>
      </c>
      <c r="AD30" s="18">
        <f>[1]INGRESOS!AD62</f>
        <v>0</v>
      </c>
      <c r="AE30" s="24">
        <f t="shared" si="3"/>
        <v>0</v>
      </c>
      <c r="AF30" s="18">
        <f>[1]INGRESOS!AF62</f>
        <v>0</v>
      </c>
      <c r="AG30" s="25">
        <f>[1]INGRESOS!AG62</f>
        <v>0</v>
      </c>
      <c r="AH30" s="18">
        <f>[1]INGRESOS!AH62</f>
        <v>0</v>
      </c>
      <c r="AI30" s="25">
        <f>[1]INGRESOS!AI62</f>
        <v>0</v>
      </c>
      <c r="AJ30" s="18">
        <f>[1]INGRESOS!AJ62</f>
        <v>0</v>
      </c>
      <c r="AK30" s="18">
        <f>[1]INGRESOS!AK62</f>
        <v>0</v>
      </c>
      <c r="AL30" s="18">
        <f>[1]INGRESOS!AL62</f>
        <v>0</v>
      </c>
      <c r="AM30" s="24">
        <f t="shared" si="4"/>
        <v>0</v>
      </c>
      <c r="AN30" s="18">
        <f>[1]INGRESOS!AN62</f>
        <v>0</v>
      </c>
      <c r="AO30" s="25">
        <f>[1]INGRESOS!AO62</f>
        <v>0</v>
      </c>
      <c r="AP30" s="18">
        <f>[1]INGRESOS!AP62</f>
        <v>0</v>
      </c>
      <c r="AQ30" s="25">
        <f>[1]INGRESOS!AQ62</f>
        <v>0</v>
      </c>
      <c r="AR30" s="18"/>
    </row>
    <row r="31" spans="1:44" x14ac:dyDescent="0.25">
      <c r="D31" s="18"/>
      <c r="E31" s="18"/>
      <c r="F31" s="18"/>
      <c r="G31" s="18"/>
      <c r="H31" s="18"/>
      <c r="I31" s="25"/>
      <c r="J31" s="18"/>
      <c r="K31" s="25"/>
      <c r="L31" s="18"/>
      <c r="M31" s="18"/>
      <c r="N31" s="18"/>
      <c r="O31" s="18"/>
      <c r="P31" s="18"/>
      <c r="Q31" s="25"/>
      <c r="R31" s="18"/>
      <c r="S31" s="25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25"/>
      <c r="AH31" s="18"/>
      <c r="AI31" s="25"/>
      <c r="AJ31" s="18"/>
      <c r="AK31" s="18"/>
      <c r="AL31" s="18"/>
      <c r="AM31" s="18"/>
      <c r="AN31" s="18"/>
      <c r="AO31" s="25"/>
      <c r="AP31" s="18"/>
      <c r="AQ31" s="25"/>
      <c r="AR31" s="18"/>
    </row>
    <row r="32" spans="1:44" x14ac:dyDescent="0.25">
      <c r="D32" s="18"/>
      <c r="E32" s="18"/>
      <c r="F32" s="18"/>
      <c r="G32" s="18"/>
      <c r="H32" s="18"/>
      <c r="I32" s="25"/>
      <c r="J32" s="18"/>
      <c r="K32" s="25"/>
      <c r="L32" s="18"/>
      <c r="M32" s="18"/>
      <c r="N32" s="18"/>
      <c r="O32" s="18"/>
      <c r="P32" s="18"/>
      <c r="Q32" s="25"/>
      <c r="R32" s="18"/>
      <c r="S32" s="25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/>
      <c r="AH32" s="18"/>
      <c r="AI32" s="25"/>
      <c r="AJ32" s="18"/>
      <c r="AK32" s="18"/>
      <c r="AL32" s="18"/>
      <c r="AM32" s="18"/>
      <c r="AN32" s="18"/>
      <c r="AO32" s="25"/>
      <c r="AP32" s="18"/>
      <c r="AQ32" s="25"/>
      <c r="AR32" s="18"/>
    </row>
    <row r="40" spans="4:43" ht="32.25" customHeight="1" x14ac:dyDescent="0.25">
      <c r="D40" s="19">
        <f>SUM(D8:D39)</f>
        <v>509364003000</v>
      </c>
      <c r="E40" s="19">
        <f t="shared" ref="E40:AQ40" si="5">SUM(E8:E39)</f>
        <v>49513485046</v>
      </c>
      <c r="F40" s="19">
        <f t="shared" si="5"/>
        <v>558877488046</v>
      </c>
      <c r="G40" s="19">
        <f t="shared" si="5"/>
        <v>0.99999999999999989</v>
      </c>
      <c r="H40" s="19">
        <f t="shared" si="5"/>
        <v>507899170209.02997</v>
      </c>
      <c r="I40" s="19">
        <f t="shared" si="5"/>
        <v>1782.9354289350174</v>
      </c>
      <c r="J40" s="19">
        <f t="shared" si="5"/>
        <v>50978317836.969994</v>
      </c>
      <c r="K40" s="19">
        <f t="shared" si="5"/>
        <v>239.21054959440107</v>
      </c>
      <c r="L40" s="19">
        <f t="shared" si="5"/>
        <v>540698970000</v>
      </c>
      <c r="M40" s="19">
        <f t="shared" si="5"/>
        <v>13522189481</v>
      </c>
      <c r="N40" s="19">
        <f t="shared" si="5"/>
        <v>554221159481</v>
      </c>
      <c r="O40" s="19">
        <f t="shared" si="5"/>
        <v>1</v>
      </c>
      <c r="P40" s="19">
        <f t="shared" si="5"/>
        <v>386394668736</v>
      </c>
      <c r="Q40" s="19">
        <f t="shared" si="5"/>
        <v>160.60935289192741</v>
      </c>
      <c r="R40" s="19">
        <f t="shared" si="5"/>
        <v>167826490745</v>
      </c>
      <c r="S40" s="19">
        <f t="shared" si="5"/>
        <v>39.390647108072585</v>
      </c>
      <c r="T40" s="19">
        <f t="shared" si="5"/>
        <v>0</v>
      </c>
      <c r="U40" s="19">
        <f t="shared" si="5"/>
        <v>0</v>
      </c>
      <c r="V40" s="19">
        <f t="shared" si="5"/>
        <v>0</v>
      </c>
      <c r="W40" s="19">
        <f t="shared" si="5"/>
        <v>0</v>
      </c>
      <c r="X40" s="19">
        <f t="shared" si="5"/>
        <v>0</v>
      </c>
      <c r="Y40" s="19">
        <f t="shared" si="5"/>
        <v>0</v>
      </c>
      <c r="Z40" s="19">
        <f t="shared" si="5"/>
        <v>0</v>
      </c>
      <c r="AA40" s="19">
        <f t="shared" si="5"/>
        <v>0</v>
      </c>
      <c r="AB40" s="19">
        <f t="shared" si="5"/>
        <v>972908748000</v>
      </c>
      <c r="AC40" s="19">
        <f t="shared" si="5"/>
        <v>7447543837</v>
      </c>
      <c r="AD40" s="19">
        <f t="shared" si="5"/>
        <v>980356291837</v>
      </c>
      <c r="AE40" s="19">
        <f t="shared" si="5"/>
        <v>1</v>
      </c>
      <c r="AF40" s="19">
        <f t="shared" si="5"/>
        <v>547243914684.19</v>
      </c>
      <c r="AG40" s="19">
        <f t="shared" si="5"/>
        <v>1505.9237593548094</v>
      </c>
      <c r="AH40" s="19">
        <f t="shared" si="5"/>
        <v>433112377152.81</v>
      </c>
      <c r="AI40" s="19">
        <f t="shared" si="5"/>
        <v>294.07624064519081</v>
      </c>
      <c r="AJ40" s="19">
        <f t="shared" si="5"/>
        <v>5760755609000</v>
      </c>
      <c r="AK40" s="19">
        <f t="shared" si="5"/>
        <v>70483218364</v>
      </c>
      <c r="AL40" s="19">
        <f t="shared" si="5"/>
        <v>5831238827364</v>
      </c>
      <c r="AM40" s="19">
        <f t="shared" si="5"/>
        <v>0.99999999999999978</v>
      </c>
      <c r="AN40" s="19">
        <f t="shared" si="5"/>
        <v>1441537753629.22</v>
      </c>
      <c r="AO40" s="19">
        <f t="shared" si="5"/>
        <v>405.23703843915331</v>
      </c>
      <c r="AP40" s="19">
        <f t="shared" si="5"/>
        <v>651917185734.77991</v>
      </c>
      <c r="AQ40" s="19">
        <f t="shared" si="5"/>
        <v>78.092774256644532</v>
      </c>
    </row>
  </sheetData>
  <mergeCells count="15">
    <mergeCell ref="Z6:AA6"/>
    <mergeCell ref="AB6:AG6"/>
    <mergeCell ref="AH6:AI6"/>
    <mergeCell ref="AJ6:AM6"/>
    <mergeCell ref="AN6:AQ6"/>
    <mergeCell ref="D5:K5"/>
    <mergeCell ref="L5:S5"/>
    <mergeCell ref="T5:AA5"/>
    <mergeCell ref="AB5:AI5"/>
    <mergeCell ref="AJ5:AQ5"/>
    <mergeCell ref="D6:I6"/>
    <mergeCell ref="J6:K6"/>
    <mergeCell ref="L6:Q6"/>
    <mergeCell ref="R6:S6"/>
    <mergeCell ref="T6:Y6"/>
  </mergeCells>
  <hyperlinks>
    <hyperlink ref="C5" location="Indice!A1" display="Indice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41"/>
  <sheetViews>
    <sheetView tabSelected="1" topLeftCell="Q1" workbookViewId="0">
      <selection activeCell="AP11" sqref="AP11"/>
    </sheetView>
  </sheetViews>
  <sheetFormatPr baseColWidth="10" defaultRowHeight="15" x14ac:dyDescent="0.25"/>
  <cols>
    <col min="1" max="1" width="10.85546875" bestFit="1" customWidth="1"/>
    <col min="2" max="2" width="1.85546875" customWidth="1"/>
    <col min="3" max="3" width="56" bestFit="1" customWidth="1"/>
    <col min="4" max="4" width="17.85546875" bestFit="1" customWidth="1"/>
    <col min="5" max="5" width="16.28515625" bestFit="1" customWidth="1"/>
    <col min="6" max="6" width="17.85546875" bestFit="1" customWidth="1"/>
    <col min="7" max="7" width="5.7109375" bestFit="1" customWidth="1"/>
    <col min="8" max="8" width="17.85546875" bestFit="1" customWidth="1"/>
    <col min="9" max="9" width="7.5703125" bestFit="1" customWidth="1"/>
    <col min="10" max="10" width="18.42578125" bestFit="1" customWidth="1"/>
    <col min="11" max="11" width="6.5703125" bestFit="1" customWidth="1"/>
    <col min="12" max="12" width="20.140625" customWidth="1"/>
    <col min="13" max="13" width="16.28515625" bestFit="1" customWidth="1"/>
    <col min="14" max="14" width="20" customWidth="1"/>
    <col min="15" max="15" width="7.42578125" bestFit="1" customWidth="1"/>
    <col min="16" max="16" width="17.85546875" bestFit="1" customWidth="1"/>
    <col min="17" max="17" width="6.5703125" bestFit="1" customWidth="1"/>
    <col min="18" max="18" width="18.42578125" bestFit="1" customWidth="1"/>
    <col min="19" max="19" width="9.7109375" customWidth="1"/>
    <col min="20" max="22" width="16.28515625" bestFit="1" customWidth="1"/>
    <col min="23" max="23" width="10.140625" bestFit="1" customWidth="1"/>
    <col min="24" max="24" width="16.28515625" bestFit="1" customWidth="1"/>
    <col min="25" max="25" width="6.5703125" bestFit="1" customWidth="1"/>
    <col min="26" max="26" width="18.42578125" bestFit="1" customWidth="1"/>
    <col min="27" max="27" width="5.140625" bestFit="1" customWidth="1"/>
    <col min="28" max="28" width="6.7109375" hidden="1" customWidth="1"/>
    <col min="29" max="29" width="15" hidden="1" customWidth="1"/>
    <col min="30" max="30" width="9.85546875" hidden="1" customWidth="1"/>
    <col min="31" max="31" width="11.7109375" hidden="1" customWidth="1"/>
    <col min="32" max="32" width="13.5703125" hidden="1" customWidth="1"/>
    <col min="33" max="33" width="6.5703125" hidden="1" customWidth="1"/>
    <col min="34" max="34" width="18.42578125" hidden="1" customWidth="1"/>
    <col min="35" max="35" width="5.140625" hidden="1" customWidth="1"/>
    <col min="36" max="36" width="17.85546875" bestFit="1" customWidth="1"/>
    <col min="37" max="37" width="20.5703125" customWidth="1"/>
    <col min="38" max="38" width="17.85546875" bestFit="1" customWidth="1"/>
    <col min="39" max="39" width="7.42578125" bestFit="1" customWidth="1"/>
    <col min="40" max="40" width="17.85546875" bestFit="1" customWidth="1"/>
    <col min="41" max="41" width="6.5703125" bestFit="1" customWidth="1"/>
    <col min="42" max="42" width="18.42578125" bestFit="1" customWidth="1"/>
    <col min="43" max="43" width="7.5703125" bestFit="1" customWidth="1"/>
  </cols>
  <sheetData>
    <row r="3" spans="1:47" x14ac:dyDescent="0.25">
      <c r="H3">
        <f>F8/F40</f>
        <v>3.3027237609978735E-2</v>
      </c>
    </row>
    <row r="4" spans="1:47" ht="15.75" thickBot="1" x14ac:dyDescent="0.3"/>
    <row r="5" spans="1:47" ht="15.75" thickBot="1" x14ac:dyDescent="0.3">
      <c r="C5" s="1" t="s">
        <v>0</v>
      </c>
      <c r="D5" s="89" t="s">
        <v>1</v>
      </c>
      <c r="E5" s="90"/>
      <c r="F5" s="90"/>
      <c r="G5" s="90"/>
      <c r="H5" s="90"/>
      <c r="I5" s="90"/>
      <c r="J5" s="90"/>
      <c r="K5" s="91"/>
      <c r="L5" s="92" t="s">
        <v>20</v>
      </c>
      <c r="M5" s="93"/>
      <c r="N5" s="93"/>
      <c r="O5" s="93"/>
      <c r="P5" s="93"/>
      <c r="Q5" s="93"/>
      <c r="R5" s="93"/>
      <c r="S5" s="94"/>
      <c r="T5" s="92" t="s">
        <v>3</v>
      </c>
      <c r="U5" s="93"/>
      <c r="V5" s="93"/>
      <c r="W5" s="93"/>
      <c r="X5" s="93"/>
      <c r="Y5" s="93"/>
      <c r="Z5" s="93"/>
      <c r="AA5" s="94"/>
      <c r="AB5" s="92"/>
      <c r="AC5" s="93"/>
      <c r="AD5" s="93"/>
      <c r="AE5" s="93"/>
      <c r="AF5" s="93"/>
      <c r="AG5" s="93"/>
      <c r="AH5" s="93"/>
      <c r="AI5" s="87"/>
      <c r="AJ5" s="95" t="s">
        <v>4</v>
      </c>
      <c r="AK5" s="96"/>
      <c r="AL5" s="96"/>
      <c r="AM5" s="96"/>
      <c r="AN5" s="96"/>
      <c r="AO5" s="96"/>
      <c r="AP5" s="96"/>
      <c r="AQ5" s="97"/>
      <c r="AS5" s="2"/>
      <c r="AT5" s="2"/>
      <c r="AU5" s="2"/>
    </row>
    <row r="6" spans="1:47" x14ac:dyDescent="0.25">
      <c r="C6" s="3"/>
      <c r="D6" s="84" t="s">
        <v>5</v>
      </c>
      <c r="E6" s="85"/>
      <c r="F6" s="85"/>
      <c r="G6" s="85"/>
      <c r="H6" s="85"/>
      <c r="I6" s="86"/>
      <c r="J6" s="87" t="s">
        <v>6</v>
      </c>
      <c r="K6" s="88"/>
      <c r="L6" s="84" t="s">
        <v>5</v>
      </c>
      <c r="M6" s="85"/>
      <c r="N6" s="85"/>
      <c r="O6" s="85"/>
      <c r="P6" s="85"/>
      <c r="Q6" s="86"/>
      <c r="R6" s="87" t="s">
        <v>6</v>
      </c>
      <c r="S6" s="88"/>
      <c r="T6" s="84" t="s">
        <v>5</v>
      </c>
      <c r="U6" s="85"/>
      <c r="V6" s="85"/>
      <c r="W6" s="85"/>
      <c r="X6" s="85"/>
      <c r="Y6" s="86"/>
      <c r="Z6" s="87" t="s">
        <v>6</v>
      </c>
      <c r="AA6" s="88"/>
      <c r="AB6" s="84" t="s">
        <v>5</v>
      </c>
      <c r="AC6" s="85"/>
      <c r="AD6" s="85"/>
      <c r="AE6" s="85"/>
      <c r="AF6" s="85"/>
      <c r="AG6" s="86"/>
      <c r="AH6" s="87" t="s">
        <v>6</v>
      </c>
      <c r="AI6" s="98"/>
      <c r="AJ6" s="99" t="s">
        <v>5</v>
      </c>
      <c r="AK6" s="100"/>
      <c r="AL6" s="100"/>
      <c r="AM6" s="101"/>
      <c r="AN6" s="102" t="s">
        <v>6</v>
      </c>
      <c r="AO6" s="103"/>
      <c r="AP6" s="103"/>
      <c r="AQ6" s="104"/>
      <c r="AS6" s="2"/>
      <c r="AT6" s="2"/>
      <c r="AU6" s="2"/>
    </row>
    <row r="7" spans="1:47" ht="15.75" thickBot="1" x14ac:dyDescent="0.3">
      <c r="A7" s="4" t="str">
        <f>'[1]9zdirEnti'!M5</f>
        <v>hoja ING</v>
      </c>
      <c r="C7" s="5" t="s">
        <v>7</v>
      </c>
      <c r="D7" s="6" t="s">
        <v>8</v>
      </c>
      <c r="E7" s="7" t="s">
        <v>9</v>
      </c>
      <c r="F7" s="8" t="s">
        <v>10</v>
      </c>
      <c r="G7" s="26" t="s">
        <v>17</v>
      </c>
      <c r="H7" s="9" t="s">
        <v>12</v>
      </c>
      <c r="I7" s="11" t="s">
        <v>11</v>
      </c>
      <c r="J7" s="8" t="s">
        <v>13</v>
      </c>
      <c r="K7" s="11" t="s">
        <v>18</v>
      </c>
      <c r="L7" s="6" t="s">
        <v>8</v>
      </c>
      <c r="M7" s="7" t="s">
        <v>9</v>
      </c>
      <c r="N7" s="12" t="s">
        <v>10</v>
      </c>
      <c r="O7" s="26" t="s">
        <v>22</v>
      </c>
      <c r="P7" s="9" t="s">
        <v>12</v>
      </c>
      <c r="Q7" s="10" t="s">
        <v>11</v>
      </c>
      <c r="R7" s="8" t="s">
        <v>13</v>
      </c>
      <c r="S7" s="11" t="s">
        <v>18</v>
      </c>
      <c r="T7" s="6" t="s">
        <v>8</v>
      </c>
      <c r="U7" s="7" t="s">
        <v>9</v>
      </c>
      <c r="V7" s="8" t="s">
        <v>10</v>
      </c>
      <c r="W7" s="26" t="s">
        <v>23</v>
      </c>
      <c r="X7" s="9" t="s">
        <v>12</v>
      </c>
      <c r="Y7" s="10" t="s">
        <v>11</v>
      </c>
      <c r="Z7" s="8" t="s">
        <v>13</v>
      </c>
      <c r="AA7" s="11" t="s">
        <v>18</v>
      </c>
      <c r="AB7" s="6" t="s">
        <v>8</v>
      </c>
      <c r="AC7" s="7" t="s">
        <v>9</v>
      </c>
      <c r="AD7" s="8" t="s">
        <v>10</v>
      </c>
      <c r="AE7" s="26" t="s">
        <v>19</v>
      </c>
      <c r="AF7" s="9" t="s">
        <v>12</v>
      </c>
      <c r="AG7" s="10" t="s">
        <v>11</v>
      </c>
      <c r="AH7" s="8" t="s">
        <v>13</v>
      </c>
      <c r="AI7" s="48" t="s">
        <v>18</v>
      </c>
      <c r="AJ7" s="32" t="s">
        <v>14</v>
      </c>
      <c r="AK7" s="14" t="s">
        <v>15</v>
      </c>
      <c r="AL7" s="15" t="s">
        <v>16</v>
      </c>
      <c r="AM7" s="26" t="s">
        <v>22</v>
      </c>
      <c r="AN7" s="9" t="s">
        <v>12</v>
      </c>
      <c r="AO7" s="10" t="s">
        <v>11</v>
      </c>
      <c r="AP7" s="8" t="s">
        <v>13</v>
      </c>
      <c r="AQ7" s="11" t="s">
        <v>18</v>
      </c>
      <c r="AS7" s="2"/>
      <c r="AT7" s="2"/>
      <c r="AU7" s="2"/>
    </row>
    <row r="8" spans="1:47" x14ac:dyDescent="0.25">
      <c r="A8" s="18" t="str">
        <f>[1]INGRESOS!A33</f>
        <v>2EI_240 01</v>
      </c>
      <c r="B8" s="18"/>
      <c r="C8" s="18" t="str">
        <f>[1]INGRESOS!C33</f>
        <v>LOTERIA DE BOGOTA, D.C..</v>
      </c>
      <c r="D8" s="18">
        <f>[1]INGRESOS!D33</f>
        <v>61404377000</v>
      </c>
      <c r="E8" s="18">
        <f>[1]INGRESOS!E33</f>
        <v>29212000</v>
      </c>
      <c r="F8" s="18">
        <f>[1]INGRESOS!F33</f>
        <v>61433589000</v>
      </c>
      <c r="G8" s="24">
        <f>IF(OR(F8=0,F$40=0),0,(F8/F$40))</f>
        <v>3.3027237609978735E-2</v>
      </c>
      <c r="H8" s="18">
        <f>[1]INGRESOS!H33</f>
        <v>40272715476</v>
      </c>
      <c r="I8" s="25">
        <f>[1]INGRESOS!I33</f>
        <v>65.554879881753294</v>
      </c>
      <c r="J8" s="18">
        <f>[1]INGRESOS!J33</f>
        <v>21160873524</v>
      </c>
      <c r="K8" s="25">
        <f>[1]INGRESOS!K33</f>
        <v>34.445120118246713</v>
      </c>
      <c r="L8" s="18">
        <f>[1]INGRESOS!L33</f>
        <v>0</v>
      </c>
      <c r="M8" s="18">
        <f>[1]INGRESOS!M33</f>
        <v>0</v>
      </c>
      <c r="N8" s="18">
        <f>[1]INGRESOS!N33</f>
        <v>0</v>
      </c>
      <c r="O8" s="24">
        <f>IF(OR(N8=0,N$40=0),0,(N8/N$40))</f>
        <v>0</v>
      </c>
      <c r="P8" s="18">
        <f>[1]INGRESOS!P33</f>
        <v>0</v>
      </c>
      <c r="Q8" s="25">
        <f>[1]INGRESOS!Q33</f>
        <v>0</v>
      </c>
      <c r="R8" s="18">
        <f>[1]INGRESOS!R33</f>
        <v>0</v>
      </c>
      <c r="S8" s="25">
        <f>[1]INGRESOS!S33</f>
        <v>0</v>
      </c>
      <c r="T8" s="18">
        <f>[1]INGRESOS!T33</f>
        <v>1240000000</v>
      </c>
      <c r="U8" s="18">
        <f>[1]INGRESOS!U33</f>
        <v>0</v>
      </c>
      <c r="V8" s="18">
        <f>[1]INGRESOS!V33</f>
        <v>1240000000</v>
      </c>
      <c r="W8" s="24">
        <f>IF(OR(V8=0,V$40=0),0,(V8/V$40))</f>
        <v>2.2774924528923771E-3</v>
      </c>
      <c r="X8" s="18">
        <f>[1]INGRESOS!X33</f>
        <v>850993302.53999996</v>
      </c>
      <c r="Y8" s="18">
        <f>[1]INGRESOS!Y33</f>
        <v>68.628492140322578</v>
      </c>
      <c r="Z8" s="18">
        <f>[1]INGRESOS!Z33</f>
        <v>389006697.46000004</v>
      </c>
      <c r="AA8" s="18">
        <f>[1]INGRESOS!AA33</f>
        <v>31.371507859677422</v>
      </c>
      <c r="AB8" s="18">
        <f>[1]INGRESOS!AB33</f>
        <v>0</v>
      </c>
      <c r="AC8" s="18">
        <f>[1]INGRESOS!AC33</f>
        <v>0</v>
      </c>
      <c r="AD8" s="18">
        <f>[1]INGRESOS!AD33</f>
        <v>0</v>
      </c>
      <c r="AE8" s="24">
        <f>IF(OR(AD8=0,AD$40=0),0,(AD8/AD$40))</f>
        <v>0</v>
      </c>
      <c r="AF8" s="18">
        <f>[1]INGRESOS!AF33</f>
        <v>0</v>
      </c>
      <c r="AG8" s="25">
        <f>[1]INGRESOS!AG33</f>
        <v>0</v>
      </c>
      <c r="AH8" s="18">
        <f>[1]INGRESOS!AH33</f>
        <v>0</v>
      </c>
      <c r="AI8" s="25">
        <f>[1]INGRESOS!AI33</f>
        <v>0</v>
      </c>
      <c r="AJ8" s="38">
        <f>[1]INGRESOS!AJ33</f>
        <v>66226849000</v>
      </c>
      <c r="AK8" s="39">
        <f>[1]INGRESOS!AK33</f>
        <v>-1200569000</v>
      </c>
      <c r="AL8" s="39">
        <f>[1]INGRESOS!AL33</f>
        <v>65026280000</v>
      </c>
      <c r="AM8" s="40">
        <f>IF(OR(AL8=0,AL$40=0),0,(AL8/AL$40))</f>
        <v>8.4428002493932459E-3</v>
      </c>
      <c r="AN8" s="39">
        <f>[1]INGRESOS!AN33</f>
        <v>43476399778.540001</v>
      </c>
      <c r="AO8" s="47">
        <f>[1]INGRESOS!AO33</f>
        <v>66.859736984093203</v>
      </c>
      <c r="AP8" s="39">
        <f>[1]INGRESOS!AP33</f>
        <v>21549880221.459999</v>
      </c>
      <c r="AQ8" s="45">
        <f>[1]INGRESOS!AQ33</f>
        <v>33.140263015906797</v>
      </c>
      <c r="AR8" s="18"/>
    </row>
    <row r="9" spans="1:47" x14ac:dyDescent="0.25">
      <c r="A9" s="18" t="str">
        <f>[1]INGRESOS!A34</f>
        <v>2EI_260 01</v>
      </c>
      <c r="B9" s="18"/>
      <c r="C9" s="18" t="str">
        <f>[1]INGRESOS!C34</f>
        <v>CANAL CAPITAL LTDA...</v>
      </c>
      <c r="D9" s="18">
        <f>[1]INGRESOS!D34</f>
        <v>9244000000</v>
      </c>
      <c r="E9" s="18">
        <f>[1]INGRESOS!E34</f>
        <v>2042041852</v>
      </c>
      <c r="F9" s="18">
        <f>[1]INGRESOS!F34</f>
        <v>11286041852</v>
      </c>
      <c r="G9" s="24">
        <f t="shared" ref="G9:G14" si="0">IF(OR(F9=0,F$40=0),0,(F9/F$40))</f>
        <v>6.0674753337651892E-3</v>
      </c>
      <c r="H9" s="18">
        <f>[1]INGRESOS!H34</f>
        <v>8471604956</v>
      </c>
      <c r="I9" s="25">
        <f>[1]INGRESOS!I34</f>
        <v>75.062675356805869</v>
      </c>
      <c r="J9" s="18">
        <f>[1]INGRESOS!J34</f>
        <v>2814436896</v>
      </c>
      <c r="K9" s="25">
        <f>[1]INGRESOS!K34</f>
        <v>24.937324643194138</v>
      </c>
      <c r="L9" s="18">
        <f>[1]INGRESOS!L34</f>
        <v>19227412000</v>
      </c>
      <c r="M9" s="18">
        <f>[1]INGRESOS!M34</f>
        <v>734858759</v>
      </c>
      <c r="N9" s="18">
        <f>[1]INGRESOS!N34</f>
        <v>19962270759</v>
      </c>
      <c r="O9" s="24">
        <f t="shared" ref="O9:O14" si="1">IF(OR(N9=0,N$40=0),0,(N9/N$40))</f>
        <v>4.7390615203219992E-3</v>
      </c>
      <c r="P9" s="18">
        <f>[1]INGRESOS!P34</f>
        <v>19254273459</v>
      </c>
      <c r="Q9" s="25">
        <f>[1]INGRESOS!Q34</f>
        <v>96.453322828111638</v>
      </c>
      <c r="R9" s="18">
        <f>[1]INGRESOS!R34</f>
        <v>707997300</v>
      </c>
      <c r="S9" s="25">
        <f>[1]INGRESOS!S34</f>
        <v>3.5466771718883692</v>
      </c>
      <c r="T9" s="18">
        <f>[1]INGRESOS!T34</f>
        <v>4290000000</v>
      </c>
      <c r="U9" s="18">
        <f>[1]INGRESOS!U34</f>
        <v>-60000000</v>
      </c>
      <c r="V9" s="18">
        <f>[1]INGRESOS!V34</f>
        <v>4230000000</v>
      </c>
      <c r="W9" s="24">
        <f t="shared" ref="W9:W14" si="2">IF(OR(V9=0,V$40=0),0,(V9/V$40))</f>
        <v>7.7691879643022226E-3</v>
      </c>
      <c r="X9" s="18">
        <f>[1]INGRESOS!X34</f>
        <v>4509066403</v>
      </c>
      <c r="Y9" s="18">
        <f>[1]INGRESOS!Y34</f>
        <v>106.59731449172575</v>
      </c>
      <c r="Z9" s="18">
        <f>[1]INGRESOS!Z34</f>
        <v>-279066403</v>
      </c>
      <c r="AA9" s="18">
        <f>[1]INGRESOS!AA34</f>
        <v>-6.5973144917257684</v>
      </c>
      <c r="AB9" s="18">
        <f>[1]INGRESOS!AB34</f>
        <v>0</v>
      </c>
      <c r="AC9" s="18">
        <f>[1]INGRESOS!AC34</f>
        <v>0</v>
      </c>
      <c r="AD9" s="18">
        <f>[1]INGRESOS!AD34</f>
        <v>0</v>
      </c>
      <c r="AE9" s="24">
        <f t="shared" ref="AE9:AE14" si="3">IF(OR(AD9=0,AD$40=0),0,(AD9/AD$40))</f>
        <v>0</v>
      </c>
      <c r="AF9" s="18">
        <f>[1]INGRESOS!AF34</f>
        <v>0</v>
      </c>
      <c r="AG9" s="25">
        <f>[1]INGRESOS!AG34</f>
        <v>0</v>
      </c>
      <c r="AH9" s="18">
        <f>[1]INGRESOS!AH34</f>
        <v>0</v>
      </c>
      <c r="AI9" s="25">
        <f>[1]INGRESOS!AI34</f>
        <v>0</v>
      </c>
      <c r="AJ9" s="38">
        <f>[1]INGRESOS!AJ34</f>
        <v>32761412000</v>
      </c>
      <c r="AK9" s="39">
        <f>[1]INGRESOS!AK34</f>
        <v>2716900611</v>
      </c>
      <c r="AL9" s="39">
        <f>[1]INGRESOS!AL34</f>
        <v>35478312611</v>
      </c>
      <c r="AM9" s="40">
        <f t="shared" ref="AM9:AM14" si="4">IF(OR(AL9=0,AL$40=0),0,(AL9/AL$40))</f>
        <v>4.6063884718640273E-3</v>
      </c>
      <c r="AN9" s="39">
        <f>[1]INGRESOS!AN34</f>
        <v>32234944818</v>
      </c>
      <c r="AO9" s="47">
        <f>[1]INGRESOS!AO34</f>
        <v>90.858167837456847</v>
      </c>
      <c r="AP9" s="39">
        <f>[1]INGRESOS!AP34</f>
        <v>3243367793</v>
      </c>
      <c r="AQ9" s="45">
        <f>[1]INGRESOS!AQ34</f>
        <v>9.1418321625431496</v>
      </c>
      <c r="AR9" s="18"/>
    </row>
    <row r="10" spans="1:47" x14ac:dyDescent="0.25">
      <c r="A10" s="18" t="str">
        <f>[1]INGRESOS!A35</f>
        <v>2EI_261 01</v>
      </c>
      <c r="B10" s="18"/>
      <c r="C10" s="18" t="str">
        <f>[1]INGRESOS!C35</f>
        <v>METROVIVIENDA..</v>
      </c>
      <c r="D10" s="18">
        <f>[1]INGRESOS!D35</f>
        <v>88932390483</v>
      </c>
      <c r="E10" s="18">
        <f>[1]INGRESOS!E35</f>
        <v>0</v>
      </c>
      <c r="F10" s="18">
        <f>[1]INGRESOS!F35</f>
        <v>88932390483</v>
      </c>
      <c r="G10" s="24">
        <f t="shared" si="0"/>
        <v>4.7810835074367099E-2</v>
      </c>
      <c r="H10" s="18">
        <f>[1]INGRESOS!H35</f>
        <v>56294626604</v>
      </c>
      <c r="I10" s="25">
        <f>[1]INGRESOS!I35</f>
        <v>63.300476123782012</v>
      </c>
      <c r="J10" s="18">
        <f>[1]INGRESOS!J35</f>
        <v>32637763879</v>
      </c>
      <c r="K10" s="25">
        <f>[1]INGRESOS!K35</f>
        <v>36.699523876217988</v>
      </c>
      <c r="L10" s="18">
        <f>[1]INGRESOS!L35</f>
        <v>0</v>
      </c>
      <c r="M10" s="18">
        <f>[1]INGRESOS!M35</f>
        <v>0</v>
      </c>
      <c r="N10" s="18">
        <f>[1]INGRESOS!N35</f>
        <v>0</v>
      </c>
      <c r="O10" s="24">
        <f t="shared" si="1"/>
        <v>0</v>
      </c>
      <c r="P10" s="18">
        <f>[1]INGRESOS!P35</f>
        <v>0</v>
      </c>
      <c r="Q10" s="25">
        <f>[1]INGRESOS!Q35</f>
        <v>0</v>
      </c>
      <c r="R10" s="18">
        <f>[1]INGRESOS!R35</f>
        <v>0</v>
      </c>
      <c r="S10" s="25">
        <f>[1]INGRESOS!S35</f>
        <v>0</v>
      </c>
      <c r="T10" s="18">
        <f>[1]INGRESOS!T35</f>
        <v>0</v>
      </c>
      <c r="U10" s="18">
        <f>[1]INGRESOS!U35</f>
        <v>0</v>
      </c>
      <c r="V10" s="18">
        <f>[1]INGRESOS!V35</f>
        <v>0</v>
      </c>
      <c r="W10" s="24">
        <f t="shared" si="2"/>
        <v>0</v>
      </c>
      <c r="X10" s="18">
        <f>[1]INGRESOS!X35</f>
        <v>0</v>
      </c>
      <c r="Y10" s="18">
        <f>[1]INGRESOS!Y35</f>
        <v>0</v>
      </c>
      <c r="Z10" s="18">
        <f>[1]INGRESOS!Z35</f>
        <v>0</v>
      </c>
      <c r="AA10" s="18">
        <f>[1]INGRESOS!AA35</f>
        <v>0</v>
      </c>
      <c r="AB10" s="18">
        <f>[1]INGRESOS!AB35</f>
        <v>0</v>
      </c>
      <c r="AC10" s="18">
        <f>[1]INGRESOS!AC35</f>
        <v>0</v>
      </c>
      <c r="AD10" s="18">
        <f>[1]INGRESOS!AD35</f>
        <v>0</v>
      </c>
      <c r="AE10" s="24">
        <f t="shared" si="3"/>
        <v>0</v>
      </c>
      <c r="AF10" s="18">
        <f>[1]INGRESOS!AF35</f>
        <v>0</v>
      </c>
      <c r="AG10" s="25">
        <f>[1]INGRESOS!AG35</f>
        <v>0</v>
      </c>
      <c r="AH10" s="18">
        <f>[1]INGRESOS!AH35</f>
        <v>0</v>
      </c>
      <c r="AI10" s="25">
        <f>[1]INGRESOS!AI35</f>
        <v>0</v>
      </c>
      <c r="AJ10" s="38">
        <f>[1]INGRESOS!AJ35</f>
        <v>107871842353</v>
      </c>
      <c r="AK10" s="39">
        <f>[1]INGRESOS!AK35</f>
        <v>8522295798</v>
      </c>
      <c r="AL10" s="39">
        <f>[1]INGRESOS!AL35</f>
        <v>116394138151</v>
      </c>
      <c r="AM10" s="40">
        <f t="shared" si="4"/>
        <v>1.5112235523993911E-2</v>
      </c>
      <c r="AN10" s="39">
        <f>[1]INGRESOS!AN35</f>
        <v>71199540049</v>
      </c>
      <c r="AO10" s="47">
        <f>[1]INGRESOS!AO35</f>
        <v>61.171070279013264</v>
      </c>
      <c r="AP10" s="39">
        <f>[1]INGRESOS!AP35</f>
        <v>32637763879</v>
      </c>
      <c r="AQ10" s="45">
        <f>[1]INGRESOS!AQ35</f>
        <v>28.040728165071766</v>
      </c>
      <c r="AR10" s="18"/>
    </row>
    <row r="11" spans="1:47" x14ac:dyDescent="0.25">
      <c r="A11" s="18" t="str">
        <f>[1]INGRESOS!A36</f>
        <v>2EI_262 01</v>
      </c>
      <c r="B11" s="18"/>
      <c r="C11" s="18" t="str">
        <f>[1]INGRESOS!C36</f>
        <v>EMPRESA DE TRANSPORTE DEL TERCER MILENIO -TRANSMILENIO S.A..</v>
      </c>
      <c r="D11" s="18">
        <f>[1]INGRESOS!D36</f>
        <v>135770554613</v>
      </c>
      <c r="E11" s="18">
        <f>[1]INGRESOS!E36</f>
        <v>0</v>
      </c>
      <c r="F11" s="18">
        <f>[1]INGRESOS!F36</f>
        <v>135770554613</v>
      </c>
      <c r="G11" s="24">
        <f t="shared" si="0"/>
        <v>7.2991443941882436E-2</v>
      </c>
      <c r="H11" s="18">
        <f>[1]INGRESOS!H36</f>
        <v>87095344549.259995</v>
      </c>
      <c r="I11" s="25">
        <f>[1]INGRESOS!I36</f>
        <v>64.148920064086283</v>
      </c>
      <c r="J11" s="18">
        <f>[1]INGRESOS!J36</f>
        <v>48675210063.740005</v>
      </c>
      <c r="K11" s="25">
        <f>[1]INGRESOS!K36</f>
        <v>35.85107993591371</v>
      </c>
      <c r="L11" s="18">
        <f>[1]INGRESOS!L36</f>
        <v>3668209793382</v>
      </c>
      <c r="M11" s="18">
        <f>[1]INGRESOS!M36</f>
        <v>236273214460</v>
      </c>
      <c r="N11" s="18">
        <f>[1]INGRESOS!N36</f>
        <v>3904483007842</v>
      </c>
      <c r="O11" s="24">
        <f t="shared" si="1"/>
        <v>0.92692787321666659</v>
      </c>
      <c r="P11" s="18">
        <f>[1]INGRESOS!P36</f>
        <v>922788830184</v>
      </c>
      <c r="Q11" s="25">
        <f>[1]INGRESOS!Q36</f>
        <v>23.634084930850385</v>
      </c>
      <c r="R11" s="18">
        <f>[1]INGRESOS!R36</f>
        <v>2981694177658</v>
      </c>
      <c r="S11" s="25">
        <f>[1]INGRESOS!S36</f>
        <v>76.365915069149608</v>
      </c>
      <c r="T11" s="18">
        <f>[1]INGRESOS!T36</f>
        <v>22000000000</v>
      </c>
      <c r="U11" s="18">
        <f>[1]INGRESOS!U36</f>
        <v>86413255402</v>
      </c>
      <c r="V11" s="18">
        <f>[1]INGRESOS!V36</f>
        <v>108413255402</v>
      </c>
      <c r="W11" s="24">
        <f t="shared" si="2"/>
        <v>0.19912126691253931</v>
      </c>
      <c r="X11" s="18">
        <f>[1]INGRESOS!X36</f>
        <v>9877893143.0599995</v>
      </c>
      <c r="Y11" s="18">
        <f>[1]INGRESOS!Y36</f>
        <v>9.1113333940876871</v>
      </c>
      <c r="Z11" s="18">
        <f>[1]INGRESOS!Z36</f>
        <v>98535362258.940002</v>
      </c>
      <c r="AA11" s="18">
        <f>[1]INGRESOS!AA36</f>
        <v>90.88866660591232</v>
      </c>
      <c r="AB11" s="18">
        <f>[1]INGRESOS!AB36</f>
        <v>0</v>
      </c>
      <c r="AC11" s="18">
        <f>[1]INGRESOS!AC36</f>
        <v>0</v>
      </c>
      <c r="AD11" s="18">
        <f>[1]INGRESOS!AD36</f>
        <v>0</v>
      </c>
      <c r="AE11" s="24">
        <f t="shared" si="3"/>
        <v>0</v>
      </c>
      <c r="AF11" s="18">
        <f>[1]INGRESOS!AF36</f>
        <v>0</v>
      </c>
      <c r="AG11" s="25">
        <f>[1]INGRESOS!AG36</f>
        <v>0</v>
      </c>
      <c r="AH11" s="18">
        <f>[1]INGRESOS!AH36</f>
        <v>0</v>
      </c>
      <c r="AI11" s="25">
        <f>[1]INGRESOS!AI36</f>
        <v>0</v>
      </c>
      <c r="AJ11" s="38">
        <f>[1]INGRESOS!AJ36</f>
        <v>4347989825903</v>
      </c>
      <c r="AK11" s="39">
        <f>[1]INGRESOS!AK36</f>
        <v>187299960266</v>
      </c>
      <c r="AL11" s="39">
        <f>[1]INGRESOS!AL36</f>
        <v>4535289786169</v>
      </c>
      <c r="AM11" s="40">
        <f t="shared" si="4"/>
        <v>0.58884724357195706</v>
      </c>
      <c r="AN11" s="39">
        <f>[1]INGRESOS!AN36</f>
        <v>1406385036188.3201</v>
      </c>
      <c r="AO11" s="47">
        <f>[1]INGRESOS!AO36</f>
        <v>31.009816406380203</v>
      </c>
      <c r="AP11" s="39">
        <f>[1]INGRESOS!AP36</f>
        <v>3128904749980.6802</v>
      </c>
      <c r="AQ11" s="45">
        <f>[1]INGRESOS!AQ36</f>
        <v>68.990183593619804</v>
      </c>
      <c r="AR11" s="18"/>
    </row>
    <row r="12" spans="1:47" x14ac:dyDescent="0.25">
      <c r="A12" s="18" t="str">
        <f>[1]INGRESOS!A37</f>
        <v>2EI_263 01</v>
      </c>
      <c r="B12" s="18"/>
      <c r="C12" s="18" t="str">
        <f>[1]INGRESOS!C37</f>
        <v>EMPRESA DE RENOVACION URBANA - ERU..</v>
      </c>
      <c r="D12" s="18">
        <f>[1]INGRESOS!D37</f>
        <v>11300000000</v>
      </c>
      <c r="E12" s="18">
        <f>[1]INGRESOS!E37</f>
        <v>14595000000</v>
      </c>
      <c r="F12" s="18">
        <f>[1]INGRESOS!F37</f>
        <v>25895000000</v>
      </c>
      <c r="G12" s="24">
        <f t="shared" si="0"/>
        <v>1.3921379685474657E-2</v>
      </c>
      <c r="H12" s="18">
        <f>[1]INGRESOS!H37</f>
        <v>50910605172</v>
      </c>
      <c r="I12" s="25">
        <f>[1]INGRESOS!I37</f>
        <v>196.60399757482139</v>
      </c>
      <c r="J12" s="18">
        <f>[1]INGRESOS!J37</f>
        <v>-25015605172</v>
      </c>
      <c r="K12" s="25">
        <f>[1]INGRESOS!K37</f>
        <v>-96.603997574821392</v>
      </c>
      <c r="L12" s="18">
        <f>[1]INGRESOS!L37</f>
        <v>0</v>
      </c>
      <c r="M12" s="18">
        <f>[1]INGRESOS!M37</f>
        <v>9929074650</v>
      </c>
      <c r="N12" s="18">
        <f>[1]INGRESOS!N37</f>
        <v>9929074650</v>
      </c>
      <c r="O12" s="24">
        <f t="shared" si="1"/>
        <v>2.357171494881417E-3</v>
      </c>
      <c r="P12" s="18">
        <f>[1]INGRESOS!P37</f>
        <v>0</v>
      </c>
      <c r="Q12" s="25">
        <f>[1]INGRESOS!Q37</f>
        <v>0</v>
      </c>
      <c r="R12" s="18">
        <f>[1]INGRESOS!R37</f>
        <v>9929074650</v>
      </c>
      <c r="S12" s="25">
        <f>[1]INGRESOS!S37</f>
        <v>100</v>
      </c>
      <c r="T12" s="18">
        <f>[1]INGRESOS!T37</f>
        <v>183320000000</v>
      </c>
      <c r="U12" s="18">
        <f>[1]INGRESOS!U37</f>
        <v>7070925350</v>
      </c>
      <c r="V12" s="18">
        <f>[1]INGRESOS!V37</f>
        <v>190390925350</v>
      </c>
      <c r="W12" s="24">
        <f t="shared" si="2"/>
        <v>0.34968862547082336</v>
      </c>
      <c r="X12" s="18">
        <f>[1]INGRESOS!X37</f>
        <v>23526886734.91</v>
      </c>
      <c r="Y12" s="18">
        <f>[1]INGRESOS!Y37</f>
        <v>12.357147112794365</v>
      </c>
      <c r="Z12" s="18">
        <f>[1]INGRESOS!Z37</f>
        <v>166864038615.09</v>
      </c>
      <c r="AA12" s="18">
        <f>[1]INGRESOS!AA37</f>
        <v>87.642852887205635</v>
      </c>
      <c r="AB12" s="18">
        <f>[1]INGRESOS!AB37</f>
        <v>0</v>
      </c>
      <c r="AC12" s="18">
        <f>[1]INGRESOS!AC37</f>
        <v>0</v>
      </c>
      <c r="AD12" s="18">
        <f>[1]INGRESOS!AD37</f>
        <v>0</v>
      </c>
      <c r="AE12" s="24">
        <f t="shared" si="3"/>
        <v>0</v>
      </c>
      <c r="AF12" s="18">
        <f>[1]INGRESOS!AF37</f>
        <v>0</v>
      </c>
      <c r="AG12" s="25">
        <f>[1]INGRESOS!AG37</f>
        <v>0</v>
      </c>
      <c r="AH12" s="18">
        <f>[1]INGRESOS!AH37</f>
        <v>0</v>
      </c>
      <c r="AI12" s="25">
        <f>[1]INGRESOS!AI37</f>
        <v>0</v>
      </c>
      <c r="AJ12" s="38">
        <f>[1]INGRESOS!AJ37</f>
        <v>205532544504</v>
      </c>
      <c r="AK12" s="39">
        <f>[1]INGRESOS!AK37</f>
        <v>31921120662</v>
      </c>
      <c r="AL12" s="39">
        <f>[1]INGRESOS!AL37</f>
        <v>237453665166</v>
      </c>
      <c r="AM12" s="40">
        <f t="shared" si="4"/>
        <v>3.0830209931782124E-2</v>
      </c>
      <c r="AN12" s="39">
        <f>[1]INGRESOS!AN37</f>
        <v>85676157072.910004</v>
      </c>
      <c r="AO12" s="47">
        <f>[1]INGRESOS!AO37</f>
        <v>36.081210628193588</v>
      </c>
      <c r="AP12" s="39">
        <f>[1]INGRESOS!AP37</f>
        <v>151777508093.09</v>
      </c>
      <c r="AQ12" s="45">
        <f>[1]INGRESOS!AQ37</f>
        <v>63.918789371806419</v>
      </c>
      <c r="AR12" s="18"/>
    </row>
    <row r="13" spans="1:47" x14ac:dyDescent="0.25">
      <c r="A13" s="18" t="str">
        <f>[1]INGRESOS!A38</f>
        <v>2EI_264 01</v>
      </c>
      <c r="B13" s="18"/>
      <c r="C13" s="18" t="str">
        <f>[1]INGRESOS!C38</f>
        <v>AGUAS DE BOGOTA S.A. E.S.P..</v>
      </c>
      <c r="D13" s="18">
        <f>[1]INGRESOS!D38</f>
        <v>153416571820</v>
      </c>
      <c r="E13" s="18">
        <f>[1]INGRESOS!E38</f>
        <v>19382969</v>
      </c>
      <c r="F13" s="18">
        <f>[1]INGRESOS!F38</f>
        <v>153435954789</v>
      </c>
      <c r="G13" s="24">
        <f t="shared" si="0"/>
        <v>8.2488518402046435E-2</v>
      </c>
      <c r="H13" s="18">
        <f>[1]INGRESOS!H38</f>
        <v>98258437107.350006</v>
      </c>
      <c r="I13" s="25">
        <f>[1]INGRESOS!I38</f>
        <v>64.038730193631423</v>
      </c>
      <c r="J13" s="18">
        <f>[1]INGRESOS!J38</f>
        <v>55177517681.649994</v>
      </c>
      <c r="K13" s="25">
        <f>[1]INGRESOS!K38</f>
        <v>35.96126980636857</v>
      </c>
      <c r="L13" s="18">
        <f>[1]INGRESOS!L38</f>
        <v>0</v>
      </c>
      <c r="M13" s="18">
        <f>[1]INGRESOS!M38</f>
        <v>0</v>
      </c>
      <c r="N13" s="18">
        <f>[1]INGRESOS!N38</f>
        <v>0</v>
      </c>
      <c r="O13" s="24">
        <f t="shared" si="1"/>
        <v>0</v>
      </c>
      <c r="P13" s="18">
        <f>[1]INGRESOS!P38</f>
        <v>0</v>
      </c>
      <c r="Q13" s="25">
        <f>[1]INGRESOS!Q38</f>
        <v>0</v>
      </c>
      <c r="R13" s="18">
        <f>[1]INGRESOS!R38</f>
        <v>0</v>
      </c>
      <c r="S13" s="25">
        <f>[1]INGRESOS!S38</f>
        <v>0</v>
      </c>
      <c r="T13" s="18">
        <f>[1]INGRESOS!T38</f>
        <v>42255399</v>
      </c>
      <c r="U13" s="18">
        <f>[1]INGRESOS!U38</f>
        <v>0</v>
      </c>
      <c r="V13" s="18">
        <f>[1]INGRESOS!V38</f>
        <v>42255399</v>
      </c>
      <c r="W13" s="24">
        <f t="shared" si="2"/>
        <v>7.7609961545529121E-5</v>
      </c>
      <c r="X13" s="18">
        <f>[1]INGRESOS!X38</f>
        <v>145114202.38999999</v>
      </c>
      <c r="Y13" s="18">
        <f>[1]INGRESOS!Y38</f>
        <v>343.42168296647719</v>
      </c>
      <c r="Z13" s="18">
        <f>[1]INGRESOS!Z38</f>
        <v>-102858803.38999999</v>
      </c>
      <c r="AA13" s="18">
        <f>[1]INGRESOS!AA38</f>
        <v>-243.42168296647722</v>
      </c>
      <c r="AB13" s="18">
        <f>[1]INGRESOS!AB38</f>
        <v>0</v>
      </c>
      <c r="AC13" s="18">
        <f>[1]INGRESOS!AC38</f>
        <v>0</v>
      </c>
      <c r="AD13" s="18">
        <f>[1]INGRESOS!AD38</f>
        <v>0</v>
      </c>
      <c r="AE13" s="24">
        <f t="shared" si="3"/>
        <v>0</v>
      </c>
      <c r="AF13" s="18">
        <f>[1]INGRESOS!AF38</f>
        <v>0</v>
      </c>
      <c r="AG13" s="25">
        <f>[1]INGRESOS!AG38</f>
        <v>0</v>
      </c>
      <c r="AH13" s="18">
        <f>[1]INGRESOS!AH38</f>
        <v>0</v>
      </c>
      <c r="AI13" s="25">
        <f>[1]INGRESOS!AI38</f>
        <v>0</v>
      </c>
      <c r="AJ13" s="38">
        <f>[1]INGRESOS!AJ38</f>
        <v>153458827219</v>
      </c>
      <c r="AK13" s="39">
        <f>[1]INGRESOS!AK38</f>
        <v>8889890867</v>
      </c>
      <c r="AL13" s="39">
        <f>[1]INGRESOS!AL38</f>
        <v>162348718086</v>
      </c>
      <c r="AM13" s="40">
        <f t="shared" si="4"/>
        <v>2.1078828398997371E-2</v>
      </c>
      <c r="AN13" s="39">
        <f>[1]INGRESOS!AN38</f>
        <v>107274059207.74001</v>
      </c>
      <c r="AO13" s="47">
        <f>[1]INGRESOS!AO38</f>
        <v>66.076320449240853</v>
      </c>
      <c r="AP13" s="39">
        <f>[1]INGRESOS!AP38</f>
        <v>55074658878.259995</v>
      </c>
      <c r="AQ13" s="45">
        <f>[1]INGRESOS!AQ38</f>
        <v>33.923679550759147</v>
      </c>
      <c r="AR13" s="18"/>
    </row>
    <row r="14" spans="1:47" ht="15.75" thickBot="1" x14ac:dyDescent="0.3">
      <c r="A14" s="18" t="str">
        <f>[1]INGRESOS!A39</f>
        <v>2EI_265 01</v>
      </c>
      <c r="B14" s="18"/>
      <c r="C14" s="18" t="str">
        <f>[1]INGRESOS!C39</f>
        <v>EMPRESA DE ACUEDUCTO Y ALCANTARILLADO DE BOGOTA -EAAB ESP-.</v>
      </c>
      <c r="D14" s="18">
        <f>[1]INGRESOS!D39</f>
        <v>1288277213000</v>
      </c>
      <c r="E14" s="18">
        <f>[1]INGRESOS!E39</f>
        <v>95057881460</v>
      </c>
      <c r="F14" s="18">
        <f>[1]INGRESOS!F39</f>
        <v>1383335094460</v>
      </c>
      <c r="G14" s="24">
        <f t="shared" si="0"/>
        <v>0.74369310995248539</v>
      </c>
      <c r="H14" s="18">
        <f>[1]INGRESOS!H39</f>
        <v>1118665780780</v>
      </c>
      <c r="I14" s="25">
        <f>[1]INGRESOS!I39</f>
        <v>80.867302887062479</v>
      </c>
      <c r="J14" s="18">
        <f>[1]INGRESOS!J39</f>
        <v>264669313680</v>
      </c>
      <c r="K14" s="25">
        <f>[1]INGRESOS!K39</f>
        <v>19.132697112937525</v>
      </c>
      <c r="L14" s="18">
        <f>[1]INGRESOS!L39</f>
        <v>266119361000</v>
      </c>
      <c r="M14" s="18">
        <f>[1]INGRESOS!M39</f>
        <v>11789809269</v>
      </c>
      <c r="N14" s="18">
        <f>[1]INGRESOS!N39</f>
        <v>277909170269</v>
      </c>
      <c r="O14" s="24">
        <f t="shared" si="1"/>
        <v>6.5975893768130039E-2</v>
      </c>
      <c r="P14" s="18">
        <f>[1]INGRESOS!P39</f>
        <v>140765122208</v>
      </c>
      <c r="Q14" s="25">
        <f>[1]INGRESOS!Q39</f>
        <v>50.651485185518531</v>
      </c>
      <c r="R14" s="18">
        <f>[1]INGRESOS!R39</f>
        <v>137144048061</v>
      </c>
      <c r="S14" s="25">
        <f>[1]INGRESOS!S39</f>
        <v>49.348514814481469</v>
      </c>
      <c r="T14" s="18">
        <f>[1]INGRESOS!T39</f>
        <v>119675727000</v>
      </c>
      <c r="U14" s="18">
        <f>[1]INGRESOS!U39</f>
        <v>120466282112</v>
      </c>
      <c r="V14" s="18">
        <f>[1]INGRESOS!V39</f>
        <v>240142009112</v>
      </c>
      <c r="W14" s="24">
        <f t="shared" si="2"/>
        <v>0.44106581723789717</v>
      </c>
      <c r="X14" s="18">
        <f>[1]INGRESOS!X39</f>
        <v>222359055168</v>
      </c>
      <c r="Y14" s="18">
        <f>[1]INGRESOS!Y39</f>
        <v>92.594817537440449</v>
      </c>
      <c r="Z14" s="18">
        <f>[1]INGRESOS!Z39</f>
        <v>17782953944</v>
      </c>
      <c r="AA14" s="18">
        <f>[1]INGRESOS!AA39</f>
        <v>7.4051824625595577</v>
      </c>
      <c r="AB14" s="18">
        <f>[1]INGRESOS!AB39</f>
        <v>0</v>
      </c>
      <c r="AC14" s="18">
        <f>[1]INGRESOS!AC39</f>
        <v>0</v>
      </c>
      <c r="AD14" s="18">
        <f>[1]INGRESOS!AD39</f>
        <v>0</v>
      </c>
      <c r="AE14" s="24">
        <f t="shared" si="3"/>
        <v>0</v>
      </c>
      <c r="AF14" s="18">
        <f>[1]INGRESOS!AF39</f>
        <v>0</v>
      </c>
      <c r="AG14" s="25">
        <f>[1]INGRESOS!AG39</f>
        <v>0</v>
      </c>
      <c r="AH14" s="18">
        <f>[1]INGRESOS!AH39</f>
        <v>0</v>
      </c>
      <c r="AI14" s="25">
        <f>[1]INGRESOS!AI39</f>
        <v>0</v>
      </c>
      <c r="AJ14" s="41">
        <f>[1]INGRESOS!AJ39</f>
        <v>2398011840000</v>
      </c>
      <c r="AK14" s="42">
        <f>[1]INGRESOS!AK39</f>
        <v>151977417961</v>
      </c>
      <c r="AL14" s="42">
        <f>[1]INGRESOS!AL39</f>
        <v>2549989257961</v>
      </c>
      <c r="AM14" s="43">
        <f t="shared" si="4"/>
        <v>0.33108229385201232</v>
      </c>
      <c r="AN14" s="42">
        <f>[1]INGRESOS!AN39</f>
        <v>2130392942276</v>
      </c>
      <c r="AO14" s="81">
        <f>[1]INGRESOS!AO39</f>
        <v>83.545173205140728</v>
      </c>
      <c r="AP14" s="42">
        <f>[1]INGRESOS!AP39</f>
        <v>419596315685</v>
      </c>
      <c r="AQ14" s="46">
        <f>[1]INGRESOS!AQ39</f>
        <v>16.454826794859283</v>
      </c>
      <c r="AR14" s="18"/>
    </row>
    <row r="15" spans="1:47" x14ac:dyDescent="0.25">
      <c r="A15" s="18"/>
      <c r="B15" s="18"/>
      <c r="C15" s="18"/>
      <c r="D15" s="18"/>
      <c r="E15" s="18"/>
      <c r="F15" s="18"/>
      <c r="G15" s="24"/>
      <c r="H15" s="18"/>
      <c r="I15" s="25"/>
      <c r="J15" s="18"/>
      <c r="K15" s="25"/>
      <c r="L15" s="18"/>
      <c r="M15" s="18"/>
      <c r="N15" s="18"/>
      <c r="O15" s="24"/>
      <c r="P15" s="18"/>
      <c r="Q15" s="25"/>
      <c r="R15" s="18"/>
      <c r="S15" s="25"/>
      <c r="T15" s="18"/>
      <c r="U15" s="18"/>
      <c r="V15" s="18"/>
      <c r="W15" s="24"/>
      <c r="X15" s="18"/>
      <c r="Y15" s="18"/>
      <c r="Z15" s="18"/>
      <c r="AA15" s="18"/>
      <c r="AB15" s="18"/>
      <c r="AC15" s="18"/>
      <c r="AD15" s="18"/>
      <c r="AE15" s="24"/>
      <c r="AF15" s="18"/>
      <c r="AG15" s="25"/>
      <c r="AH15" s="18"/>
      <c r="AI15" s="25"/>
      <c r="AJ15" s="38"/>
      <c r="AK15" s="39"/>
      <c r="AL15" s="39"/>
      <c r="AM15" s="40"/>
      <c r="AN15" s="39"/>
      <c r="AO15" s="47"/>
      <c r="AP15" s="39"/>
      <c r="AQ15" s="45"/>
      <c r="AR15" s="18"/>
    </row>
    <row r="16" spans="1:47" x14ac:dyDescent="0.25">
      <c r="A16" s="18"/>
      <c r="B16" s="18"/>
      <c r="C16" s="18"/>
      <c r="D16" s="18"/>
      <c r="E16" s="18"/>
      <c r="F16" s="18"/>
      <c r="G16" s="24"/>
      <c r="H16" s="18"/>
      <c r="I16" s="25"/>
      <c r="J16" s="18"/>
      <c r="K16" s="25"/>
      <c r="L16" s="18"/>
      <c r="M16" s="18"/>
      <c r="N16" s="18"/>
      <c r="O16" s="24"/>
      <c r="P16" s="18"/>
      <c r="Q16" s="25"/>
      <c r="R16" s="18"/>
      <c r="S16" s="25"/>
      <c r="T16" s="18"/>
      <c r="U16" s="18"/>
      <c r="V16" s="18"/>
      <c r="W16" s="24"/>
      <c r="X16" s="18"/>
      <c r="Y16" s="18"/>
      <c r="Z16" s="18"/>
      <c r="AA16" s="18"/>
      <c r="AB16" s="18"/>
      <c r="AC16" s="18"/>
      <c r="AD16" s="18"/>
      <c r="AE16" s="24"/>
      <c r="AF16" s="18"/>
      <c r="AG16" s="25"/>
      <c r="AH16" s="18"/>
      <c r="AI16" s="25"/>
      <c r="AJ16" s="38"/>
      <c r="AK16" s="39"/>
      <c r="AL16" s="39"/>
      <c r="AM16" s="40"/>
      <c r="AN16" s="39"/>
      <c r="AO16" s="47"/>
      <c r="AP16" s="39"/>
      <c r="AQ16" s="45"/>
      <c r="AR16" s="18"/>
    </row>
    <row r="17" spans="1:44" x14ac:dyDescent="0.25">
      <c r="A17" s="18"/>
      <c r="B17" s="18"/>
      <c r="C17" s="18"/>
      <c r="D17" s="18"/>
      <c r="E17" s="18"/>
      <c r="F17" s="18"/>
      <c r="G17" s="24"/>
      <c r="H17" s="18"/>
      <c r="I17" s="25"/>
      <c r="J17" s="18"/>
      <c r="K17" s="25"/>
      <c r="L17" s="18"/>
      <c r="M17" s="18"/>
      <c r="N17" s="18"/>
      <c r="O17" s="24"/>
      <c r="P17" s="18"/>
      <c r="Q17" s="25"/>
      <c r="R17" s="18"/>
      <c r="S17" s="25"/>
      <c r="T17" s="18"/>
      <c r="U17" s="18"/>
      <c r="V17" s="18"/>
      <c r="W17" s="24"/>
      <c r="X17" s="18"/>
      <c r="Y17" s="18"/>
      <c r="Z17" s="18"/>
      <c r="AA17" s="18"/>
      <c r="AB17" s="18"/>
      <c r="AC17" s="18"/>
      <c r="AD17" s="18"/>
      <c r="AE17" s="24"/>
      <c r="AF17" s="18"/>
      <c r="AG17" s="25"/>
      <c r="AH17" s="18"/>
      <c r="AI17" s="25"/>
      <c r="AJ17" s="38"/>
      <c r="AK17" s="39"/>
      <c r="AL17" s="39"/>
      <c r="AM17" s="40"/>
      <c r="AN17" s="39"/>
      <c r="AO17" s="47"/>
      <c r="AP17" s="39"/>
      <c r="AQ17" s="45"/>
      <c r="AR17" s="18"/>
    </row>
    <row r="18" spans="1:44" x14ac:dyDescent="0.25">
      <c r="A18" s="18"/>
      <c r="B18" s="18"/>
      <c r="C18" s="18"/>
      <c r="D18" s="18"/>
      <c r="E18" s="18"/>
      <c r="F18" s="18"/>
      <c r="G18" s="24"/>
      <c r="H18" s="18"/>
      <c r="I18" s="25"/>
      <c r="J18" s="18"/>
      <c r="K18" s="25"/>
      <c r="L18" s="18"/>
      <c r="M18" s="18"/>
      <c r="N18" s="18"/>
      <c r="O18" s="24"/>
      <c r="P18" s="18"/>
      <c r="Q18" s="25"/>
      <c r="R18" s="18"/>
      <c r="S18" s="25"/>
      <c r="T18" s="18"/>
      <c r="U18" s="18"/>
      <c r="V18" s="18"/>
      <c r="W18" s="24"/>
      <c r="X18" s="18"/>
      <c r="Y18" s="18"/>
      <c r="Z18" s="18"/>
      <c r="AA18" s="18"/>
      <c r="AB18" s="18"/>
      <c r="AC18" s="18"/>
      <c r="AD18" s="18"/>
      <c r="AE18" s="24"/>
      <c r="AF18" s="18"/>
      <c r="AG18" s="25"/>
      <c r="AH18" s="18"/>
      <c r="AI18" s="25"/>
      <c r="AJ18" s="38"/>
      <c r="AK18" s="39"/>
      <c r="AL18" s="39"/>
      <c r="AM18" s="40"/>
      <c r="AN18" s="39"/>
      <c r="AO18" s="47"/>
      <c r="AP18" s="39"/>
      <c r="AQ18" s="45"/>
      <c r="AR18" s="18"/>
    </row>
    <row r="19" spans="1:44" x14ac:dyDescent="0.25">
      <c r="A19" s="18"/>
      <c r="B19" s="18"/>
      <c r="C19" s="18"/>
      <c r="D19" s="18"/>
      <c r="E19" s="18"/>
      <c r="F19" s="18"/>
      <c r="G19" s="24"/>
      <c r="H19" s="18"/>
      <c r="I19" s="25"/>
      <c r="J19" s="18"/>
      <c r="K19" s="25"/>
      <c r="L19" s="18"/>
      <c r="M19" s="18"/>
      <c r="N19" s="18"/>
      <c r="O19" s="24"/>
      <c r="P19" s="18"/>
      <c r="Q19" s="25"/>
      <c r="R19" s="18"/>
      <c r="S19" s="25"/>
      <c r="T19" s="18"/>
      <c r="U19" s="18"/>
      <c r="V19" s="18"/>
      <c r="W19" s="24"/>
      <c r="X19" s="18"/>
      <c r="Y19" s="18"/>
      <c r="Z19" s="18"/>
      <c r="AA19" s="18"/>
      <c r="AB19" s="18"/>
      <c r="AC19" s="18"/>
      <c r="AD19" s="18"/>
      <c r="AE19" s="24"/>
      <c r="AF19" s="18"/>
      <c r="AG19" s="25"/>
      <c r="AH19" s="18"/>
      <c r="AI19" s="25"/>
      <c r="AJ19" s="38"/>
      <c r="AK19" s="39"/>
      <c r="AL19" s="39"/>
      <c r="AM19" s="40"/>
      <c r="AN19" s="39"/>
      <c r="AO19" s="47"/>
      <c r="AP19" s="39"/>
      <c r="AQ19" s="45"/>
      <c r="AR19" s="18"/>
    </row>
    <row r="20" spans="1:44" x14ac:dyDescent="0.25">
      <c r="A20" s="18"/>
      <c r="B20" s="18"/>
      <c r="C20" s="18"/>
      <c r="D20" s="18"/>
      <c r="E20" s="18"/>
      <c r="F20" s="18"/>
      <c r="G20" s="24"/>
      <c r="H20" s="18"/>
      <c r="I20" s="25"/>
      <c r="J20" s="18"/>
      <c r="K20" s="25"/>
      <c r="L20" s="18"/>
      <c r="M20" s="18"/>
      <c r="N20" s="18"/>
      <c r="O20" s="24"/>
      <c r="P20" s="18"/>
      <c r="Q20" s="25"/>
      <c r="R20" s="18"/>
      <c r="S20" s="25"/>
      <c r="T20" s="18"/>
      <c r="U20" s="18"/>
      <c r="V20" s="18"/>
      <c r="W20" s="24"/>
      <c r="X20" s="18"/>
      <c r="Y20" s="18"/>
      <c r="Z20" s="18"/>
      <c r="AA20" s="18"/>
      <c r="AB20" s="18"/>
      <c r="AC20" s="18"/>
      <c r="AD20" s="18"/>
      <c r="AE20" s="24"/>
      <c r="AF20" s="18"/>
      <c r="AG20" s="25"/>
      <c r="AH20" s="18"/>
      <c r="AI20" s="25"/>
      <c r="AJ20" s="38"/>
      <c r="AK20" s="39"/>
      <c r="AL20" s="39"/>
      <c r="AM20" s="40"/>
      <c r="AN20" s="39"/>
      <c r="AO20" s="47"/>
      <c r="AP20" s="39"/>
      <c r="AQ20" s="45"/>
      <c r="AR20" s="18"/>
    </row>
    <row r="21" spans="1:44" x14ac:dyDescent="0.25">
      <c r="A21" s="18"/>
      <c r="B21" s="18"/>
      <c r="C21" s="18"/>
      <c r="D21" s="18"/>
      <c r="E21" s="18"/>
      <c r="F21" s="18"/>
      <c r="G21" s="24"/>
      <c r="H21" s="18"/>
      <c r="I21" s="25"/>
      <c r="J21" s="18"/>
      <c r="K21" s="25"/>
      <c r="L21" s="18"/>
      <c r="M21" s="18"/>
      <c r="N21" s="18"/>
      <c r="O21" s="24"/>
      <c r="P21" s="18"/>
      <c r="Q21" s="25"/>
      <c r="R21" s="18"/>
      <c r="S21" s="25"/>
      <c r="T21" s="18"/>
      <c r="U21" s="18"/>
      <c r="V21" s="18"/>
      <c r="W21" s="24"/>
      <c r="X21" s="18"/>
      <c r="Y21" s="18"/>
      <c r="Z21" s="18"/>
      <c r="AA21" s="18"/>
      <c r="AB21" s="18"/>
      <c r="AC21" s="18"/>
      <c r="AD21" s="18"/>
      <c r="AE21" s="24"/>
      <c r="AF21" s="18"/>
      <c r="AG21" s="25"/>
      <c r="AH21" s="18"/>
      <c r="AI21" s="25"/>
      <c r="AJ21" s="38"/>
      <c r="AK21" s="39"/>
      <c r="AL21" s="39"/>
      <c r="AM21" s="40"/>
      <c r="AN21" s="39"/>
      <c r="AO21" s="47"/>
      <c r="AP21" s="39"/>
      <c r="AQ21" s="45"/>
      <c r="AR21" s="18"/>
    </row>
    <row r="22" spans="1:44" x14ac:dyDescent="0.25">
      <c r="A22" s="18"/>
      <c r="B22" s="18"/>
      <c r="C22" s="18"/>
      <c r="D22" s="18"/>
      <c r="E22" s="18"/>
      <c r="F22" s="18"/>
      <c r="G22" s="24"/>
      <c r="H22" s="18"/>
      <c r="I22" s="25"/>
      <c r="J22" s="18"/>
      <c r="K22" s="25"/>
      <c r="L22" s="18"/>
      <c r="M22" s="18"/>
      <c r="N22" s="18"/>
      <c r="O22" s="24"/>
      <c r="P22" s="18"/>
      <c r="Q22" s="25"/>
      <c r="R22" s="18"/>
      <c r="S22" s="25"/>
      <c r="T22" s="18"/>
      <c r="U22" s="18"/>
      <c r="V22" s="18"/>
      <c r="W22" s="24"/>
      <c r="X22" s="18"/>
      <c r="Y22" s="18"/>
      <c r="Z22" s="18"/>
      <c r="AA22" s="18"/>
      <c r="AB22" s="18"/>
      <c r="AC22" s="18"/>
      <c r="AD22" s="18"/>
      <c r="AE22" s="24"/>
      <c r="AF22" s="18"/>
      <c r="AG22" s="25"/>
      <c r="AH22" s="18"/>
      <c r="AI22" s="25"/>
      <c r="AJ22" s="38"/>
      <c r="AK22" s="39"/>
      <c r="AL22" s="39"/>
      <c r="AM22" s="40"/>
      <c r="AN22" s="39"/>
      <c r="AO22" s="47"/>
      <c r="AP22" s="39"/>
      <c r="AQ22" s="45"/>
      <c r="AR22" s="18"/>
    </row>
    <row r="23" spans="1:44" x14ac:dyDescent="0.25">
      <c r="A23" s="18"/>
      <c r="B23" s="18"/>
      <c r="C23" s="18"/>
      <c r="D23" s="18"/>
      <c r="E23" s="18"/>
      <c r="F23" s="18"/>
      <c r="G23" s="24"/>
      <c r="H23" s="18"/>
      <c r="I23" s="25"/>
      <c r="J23" s="18"/>
      <c r="K23" s="25"/>
      <c r="L23" s="18"/>
      <c r="M23" s="18"/>
      <c r="N23" s="18"/>
      <c r="O23" s="24"/>
      <c r="P23" s="18"/>
      <c r="Q23" s="25"/>
      <c r="R23" s="18"/>
      <c r="S23" s="25"/>
      <c r="T23" s="18"/>
      <c r="U23" s="18"/>
      <c r="V23" s="18"/>
      <c r="W23" s="24"/>
      <c r="X23" s="18"/>
      <c r="Y23" s="18"/>
      <c r="Z23" s="18"/>
      <c r="AA23" s="18"/>
      <c r="AB23" s="18"/>
      <c r="AC23" s="18"/>
      <c r="AD23" s="18"/>
      <c r="AE23" s="24"/>
      <c r="AF23" s="18"/>
      <c r="AG23" s="25"/>
      <c r="AH23" s="18"/>
      <c r="AI23" s="25"/>
      <c r="AJ23" s="38"/>
      <c r="AK23" s="39"/>
      <c r="AL23" s="39"/>
      <c r="AM23" s="40"/>
      <c r="AN23" s="39"/>
      <c r="AO23" s="47"/>
      <c r="AP23" s="39"/>
      <c r="AQ23" s="45"/>
      <c r="AR23" s="18"/>
    </row>
    <row r="24" spans="1:44" x14ac:dyDescent="0.25">
      <c r="A24" s="18"/>
      <c r="B24" s="18"/>
      <c r="C24" s="18"/>
      <c r="D24" s="18"/>
      <c r="E24" s="18"/>
      <c r="F24" s="18"/>
      <c r="G24" s="24"/>
      <c r="H24" s="18"/>
      <c r="I24" s="25"/>
      <c r="J24" s="18"/>
      <c r="K24" s="25"/>
      <c r="L24" s="18"/>
      <c r="M24" s="18"/>
      <c r="N24" s="18"/>
      <c r="O24" s="24"/>
      <c r="P24" s="18"/>
      <c r="Q24" s="25"/>
      <c r="R24" s="18"/>
      <c r="S24" s="25"/>
      <c r="T24" s="18"/>
      <c r="U24" s="18"/>
      <c r="V24" s="18"/>
      <c r="W24" s="24"/>
      <c r="X24" s="18"/>
      <c r="Y24" s="18"/>
      <c r="Z24" s="18"/>
      <c r="AA24" s="18"/>
      <c r="AB24" s="18"/>
      <c r="AC24" s="18"/>
      <c r="AD24" s="18"/>
      <c r="AE24" s="24"/>
      <c r="AF24" s="18"/>
      <c r="AG24" s="25"/>
      <c r="AH24" s="18"/>
      <c r="AI24" s="25"/>
      <c r="AJ24" s="38"/>
      <c r="AK24" s="39"/>
      <c r="AL24" s="39"/>
      <c r="AM24" s="40"/>
      <c r="AN24" s="39"/>
      <c r="AO24" s="47"/>
      <c r="AP24" s="39"/>
      <c r="AQ24" s="45"/>
      <c r="AR24" s="18"/>
    </row>
    <row r="25" spans="1:44" x14ac:dyDescent="0.25">
      <c r="A25" s="18"/>
      <c r="B25" s="18"/>
      <c r="C25" s="18"/>
      <c r="D25" s="18"/>
      <c r="E25" s="18"/>
      <c r="F25" s="18"/>
      <c r="G25" s="24"/>
      <c r="H25" s="18"/>
      <c r="I25" s="25"/>
      <c r="J25" s="18"/>
      <c r="K25" s="25"/>
      <c r="L25" s="18"/>
      <c r="M25" s="18"/>
      <c r="N25" s="18"/>
      <c r="O25" s="24"/>
      <c r="P25" s="18"/>
      <c r="Q25" s="25"/>
      <c r="R25" s="18"/>
      <c r="S25" s="25"/>
      <c r="T25" s="18"/>
      <c r="U25" s="18"/>
      <c r="V25" s="18"/>
      <c r="W25" s="24"/>
      <c r="X25" s="18"/>
      <c r="Y25" s="18"/>
      <c r="Z25" s="18"/>
      <c r="AA25" s="18"/>
      <c r="AB25" s="18"/>
      <c r="AC25" s="18"/>
      <c r="AD25" s="18"/>
      <c r="AE25" s="24"/>
      <c r="AF25" s="18"/>
      <c r="AG25" s="25"/>
      <c r="AH25" s="18"/>
      <c r="AI25" s="25"/>
      <c r="AJ25" s="38"/>
      <c r="AK25" s="39"/>
      <c r="AL25" s="39"/>
      <c r="AM25" s="40"/>
      <c r="AN25" s="39"/>
      <c r="AO25" s="47"/>
      <c r="AP25" s="39"/>
      <c r="AQ25" s="45"/>
      <c r="AR25" s="18"/>
    </row>
    <row r="26" spans="1:44" x14ac:dyDescent="0.25">
      <c r="A26" s="18"/>
      <c r="B26" s="18"/>
      <c r="C26" s="18"/>
      <c r="D26" s="18"/>
      <c r="E26" s="18"/>
      <c r="F26" s="18"/>
      <c r="G26" s="24"/>
      <c r="H26" s="18"/>
      <c r="I26" s="25"/>
      <c r="J26" s="18"/>
      <c r="K26" s="25"/>
      <c r="L26" s="18"/>
      <c r="M26" s="18"/>
      <c r="N26" s="18"/>
      <c r="O26" s="24"/>
      <c r="P26" s="18"/>
      <c r="Q26" s="25"/>
      <c r="R26" s="18"/>
      <c r="S26" s="25"/>
      <c r="T26" s="18"/>
      <c r="U26" s="18"/>
      <c r="V26" s="18"/>
      <c r="W26" s="24"/>
      <c r="X26" s="18"/>
      <c r="Y26" s="18"/>
      <c r="Z26" s="18"/>
      <c r="AA26" s="18"/>
      <c r="AB26" s="18"/>
      <c r="AC26" s="18"/>
      <c r="AD26" s="18"/>
      <c r="AE26" s="24"/>
      <c r="AF26" s="18"/>
      <c r="AG26" s="25"/>
      <c r="AH26" s="18"/>
      <c r="AI26" s="25"/>
      <c r="AJ26" s="38"/>
      <c r="AK26" s="39"/>
      <c r="AL26" s="39"/>
      <c r="AM26" s="40"/>
      <c r="AN26" s="39"/>
      <c r="AO26" s="47"/>
      <c r="AP26" s="39"/>
      <c r="AQ26" s="45"/>
      <c r="AR26" s="18"/>
    </row>
    <row r="27" spans="1:44" x14ac:dyDescent="0.25">
      <c r="A27" s="18"/>
      <c r="B27" s="18"/>
      <c r="C27" s="18"/>
      <c r="D27" s="18"/>
      <c r="E27" s="18"/>
      <c r="F27" s="18"/>
      <c r="G27" s="24"/>
      <c r="H27" s="18"/>
      <c r="I27" s="25"/>
      <c r="J27" s="18"/>
      <c r="K27" s="25"/>
      <c r="L27" s="18"/>
      <c r="M27" s="18"/>
      <c r="N27" s="18"/>
      <c r="O27" s="24"/>
      <c r="P27" s="18"/>
      <c r="Q27" s="25"/>
      <c r="R27" s="18"/>
      <c r="S27" s="25"/>
      <c r="T27" s="18"/>
      <c r="U27" s="18"/>
      <c r="V27" s="18"/>
      <c r="W27" s="24"/>
      <c r="X27" s="18"/>
      <c r="Y27" s="18"/>
      <c r="Z27" s="18"/>
      <c r="AA27" s="18"/>
      <c r="AB27" s="18"/>
      <c r="AC27" s="18"/>
      <c r="AD27" s="18"/>
      <c r="AE27" s="24"/>
      <c r="AF27" s="18"/>
      <c r="AG27" s="25"/>
      <c r="AH27" s="18"/>
      <c r="AI27" s="25"/>
      <c r="AJ27" s="38"/>
      <c r="AK27" s="39"/>
      <c r="AL27" s="39"/>
      <c r="AM27" s="40"/>
      <c r="AN27" s="39"/>
      <c r="AO27" s="47"/>
      <c r="AP27" s="39"/>
      <c r="AQ27" s="45"/>
      <c r="AR27" s="18"/>
    </row>
    <row r="28" spans="1:44" x14ac:dyDescent="0.25">
      <c r="A28" s="18"/>
      <c r="B28" s="18"/>
      <c r="C28" s="18"/>
      <c r="D28" s="18"/>
      <c r="E28" s="18"/>
      <c r="F28" s="18"/>
      <c r="G28" s="24"/>
      <c r="H28" s="18"/>
      <c r="I28" s="25"/>
      <c r="J28" s="18"/>
      <c r="K28" s="25"/>
      <c r="L28" s="18"/>
      <c r="M28" s="18"/>
      <c r="N28" s="18"/>
      <c r="O28" s="24"/>
      <c r="P28" s="18"/>
      <c r="Q28" s="25"/>
      <c r="R28" s="18"/>
      <c r="S28" s="25"/>
      <c r="T28" s="18"/>
      <c r="U28" s="18"/>
      <c r="V28" s="18"/>
      <c r="W28" s="24"/>
      <c r="X28" s="18"/>
      <c r="Y28" s="18"/>
      <c r="Z28" s="18"/>
      <c r="AA28" s="18"/>
      <c r="AB28" s="18"/>
      <c r="AC28" s="18"/>
      <c r="AD28" s="18"/>
      <c r="AE28" s="24"/>
      <c r="AF28" s="18"/>
      <c r="AG28" s="25"/>
      <c r="AH28" s="18"/>
      <c r="AI28" s="25"/>
      <c r="AJ28" s="38"/>
      <c r="AK28" s="39"/>
      <c r="AL28" s="39"/>
      <c r="AM28" s="40"/>
      <c r="AN28" s="39"/>
      <c r="AO28" s="47"/>
      <c r="AP28" s="39"/>
      <c r="AQ28" s="45"/>
      <c r="AR28" s="18"/>
    </row>
    <row r="29" spans="1:44" x14ac:dyDescent="0.25">
      <c r="A29" s="18"/>
      <c r="B29" s="18"/>
      <c r="C29" s="18"/>
      <c r="D29" s="18"/>
      <c r="E29" s="18"/>
      <c r="F29" s="18"/>
      <c r="G29" s="24"/>
      <c r="H29" s="18"/>
      <c r="I29" s="25"/>
      <c r="J29" s="18"/>
      <c r="K29" s="25"/>
      <c r="L29" s="18"/>
      <c r="M29" s="18"/>
      <c r="N29" s="18"/>
      <c r="O29" s="24"/>
      <c r="P29" s="18"/>
      <c r="Q29" s="25"/>
      <c r="R29" s="18"/>
      <c r="S29" s="25"/>
      <c r="T29" s="18"/>
      <c r="U29" s="18"/>
      <c r="V29" s="18"/>
      <c r="W29" s="24"/>
      <c r="X29" s="18"/>
      <c r="Y29" s="18"/>
      <c r="Z29" s="18"/>
      <c r="AA29" s="18"/>
      <c r="AB29" s="18"/>
      <c r="AC29" s="18"/>
      <c r="AD29" s="18"/>
      <c r="AE29" s="24"/>
      <c r="AF29" s="18"/>
      <c r="AG29" s="25"/>
      <c r="AH29" s="18"/>
      <c r="AI29" s="25"/>
      <c r="AJ29" s="38"/>
      <c r="AK29" s="39"/>
      <c r="AL29" s="39"/>
      <c r="AM29" s="40"/>
      <c r="AN29" s="39"/>
      <c r="AO29" s="47"/>
      <c r="AP29" s="39"/>
      <c r="AQ29" s="45"/>
      <c r="AR29" s="18"/>
    </row>
    <row r="30" spans="1:44" x14ac:dyDescent="0.25">
      <c r="A30" s="18"/>
      <c r="B30" s="18"/>
      <c r="C30" s="18"/>
      <c r="D30" s="18"/>
      <c r="E30" s="18"/>
      <c r="F30" s="18"/>
      <c r="G30" s="24"/>
      <c r="H30" s="18"/>
      <c r="I30" s="25"/>
      <c r="J30" s="18"/>
      <c r="K30" s="25"/>
      <c r="L30" s="18"/>
      <c r="M30" s="18"/>
      <c r="N30" s="18"/>
      <c r="O30" s="24"/>
      <c r="P30" s="18"/>
      <c r="Q30" s="25"/>
      <c r="R30" s="18"/>
      <c r="S30" s="25"/>
      <c r="T30" s="18"/>
      <c r="U30" s="18"/>
      <c r="V30" s="18"/>
      <c r="W30" s="24"/>
      <c r="X30" s="18"/>
      <c r="Y30" s="18"/>
      <c r="Z30" s="18"/>
      <c r="AA30" s="18"/>
      <c r="AB30" s="18"/>
      <c r="AC30" s="18"/>
      <c r="AD30" s="18"/>
      <c r="AE30" s="24"/>
      <c r="AF30" s="18"/>
      <c r="AG30" s="25"/>
      <c r="AH30" s="18"/>
      <c r="AI30" s="25"/>
      <c r="AJ30" s="38"/>
      <c r="AK30" s="39"/>
      <c r="AL30" s="39"/>
      <c r="AM30" s="40"/>
      <c r="AN30" s="39"/>
      <c r="AO30" s="47"/>
      <c r="AP30" s="39"/>
      <c r="AQ30" s="45"/>
      <c r="AR30" s="18"/>
    </row>
    <row r="31" spans="1:44" x14ac:dyDescent="0.25">
      <c r="D31" s="18"/>
      <c r="E31" s="18"/>
      <c r="F31" s="18"/>
      <c r="G31" s="18"/>
      <c r="H31" s="18"/>
      <c r="I31" s="25"/>
      <c r="J31" s="18"/>
      <c r="K31" s="25"/>
      <c r="L31" s="18"/>
      <c r="M31" s="18"/>
      <c r="N31" s="18"/>
      <c r="O31" s="18"/>
      <c r="P31" s="18"/>
      <c r="Q31" s="25"/>
      <c r="R31" s="18"/>
      <c r="S31" s="25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25"/>
      <c r="AH31" s="18"/>
      <c r="AI31" s="25"/>
      <c r="AJ31" s="38"/>
      <c r="AK31" s="39"/>
      <c r="AL31" s="39"/>
      <c r="AM31" s="39"/>
      <c r="AN31" s="39"/>
      <c r="AO31" s="47"/>
      <c r="AP31" s="39"/>
      <c r="AQ31" s="45"/>
      <c r="AR31" s="18"/>
    </row>
    <row r="32" spans="1:44" x14ac:dyDescent="0.25">
      <c r="D32" s="18"/>
      <c r="E32" s="18"/>
      <c r="F32" s="18"/>
      <c r="G32" s="18"/>
      <c r="H32" s="18"/>
      <c r="I32" s="25"/>
      <c r="J32" s="18"/>
      <c r="K32" s="25"/>
      <c r="L32" s="18"/>
      <c r="M32" s="18"/>
      <c r="N32" s="18"/>
      <c r="O32" s="18"/>
      <c r="P32" s="18"/>
      <c r="Q32" s="25"/>
      <c r="R32" s="18"/>
      <c r="S32" s="25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/>
      <c r="AH32" s="18"/>
      <c r="AI32" s="25"/>
      <c r="AJ32" s="38"/>
      <c r="AK32" s="39"/>
      <c r="AL32" s="39"/>
      <c r="AM32" s="39"/>
      <c r="AN32" s="39"/>
      <c r="AO32" s="47"/>
      <c r="AP32" s="39"/>
      <c r="AQ32" s="45"/>
      <c r="AR32" s="18"/>
    </row>
    <row r="33" spans="4:43" x14ac:dyDescent="0.25">
      <c r="AJ33" s="49"/>
      <c r="AK33" s="50"/>
      <c r="AL33" s="50"/>
      <c r="AM33" s="50"/>
      <c r="AN33" s="50"/>
      <c r="AO33" s="50"/>
      <c r="AP33" s="50"/>
      <c r="AQ33" s="51"/>
    </row>
    <row r="34" spans="4:43" x14ac:dyDescent="0.25">
      <c r="AJ34" s="49"/>
      <c r="AK34" s="50"/>
      <c r="AL34" s="50"/>
      <c r="AM34" s="50"/>
      <c r="AN34" s="50"/>
      <c r="AO34" s="50"/>
      <c r="AP34" s="50"/>
      <c r="AQ34" s="51"/>
    </row>
    <row r="35" spans="4:43" x14ac:dyDescent="0.25">
      <c r="AJ35" s="49"/>
      <c r="AK35" s="50"/>
      <c r="AL35" s="50"/>
      <c r="AM35" s="50"/>
      <c r="AN35" s="50"/>
      <c r="AO35" s="50"/>
      <c r="AP35" s="50"/>
      <c r="AQ35" s="51"/>
    </row>
    <row r="36" spans="4:43" x14ac:dyDescent="0.25">
      <c r="AJ36" s="49"/>
      <c r="AK36" s="50"/>
      <c r="AL36" s="50"/>
      <c r="AM36" s="50"/>
      <c r="AN36" s="50"/>
      <c r="AO36" s="50"/>
      <c r="AP36" s="50"/>
      <c r="AQ36" s="51"/>
    </row>
    <row r="37" spans="4:43" x14ac:dyDescent="0.25">
      <c r="AJ37" s="49"/>
      <c r="AK37" s="50"/>
      <c r="AL37" s="50"/>
      <c r="AM37" s="50"/>
      <c r="AN37" s="50"/>
      <c r="AO37" s="50"/>
      <c r="AP37" s="50"/>
      <c r="AQ37" s="51"/>
    </row>
    <row r="38" spans="4:43" x14ac:dyDescent="0.25">
      <c r="AJ38" s="49"/>
      <c r="AK38" s="50"/>
      <c r="AL38" s="50"/>
      <c r="AM38" s="50"/>
      <c r="AN38" s="50"/>
      <c r="AO38" s="50"/>
      <c r="AP38" s="50"/>
      <c r="AQ38" s="51"/>
    </row>
    <row r="39" spans="4:43" x14ac:dyDescent="0.25">
      <c r="AJ39" s="49"/>
      <c r="AK39" s="50"/>
      <c r="AL39" s="50"/>
      <c r="AM39" s="50"/>
      <c r="AN39" s="50"/>
      <c r="AO39" s="50"/>
      <c r="AP39" s="50"/>
      <c r="AQ39" s="51"/>
    </row>
    <row r="40" spans="4:43" ht="32.25" customHeight="1" x14ac:dyDescent="0.25">
      <c r="D40" s="19">
        <f>SUM(D8:D39)</f>
        <v>1748345106916</v>
      </c>
      <c r="E40" s="19">
        <f t="shared" ref="E40:AQ40" si="5">SUM(E8:E39)</f>
        <v>111743518281</v>
      </c>
      <c r="F40" s="19">
        <f t="shared" si="5"/>
        <v>1860088625197</v>
      </c>
      <c r="G40" s="19">
        <f t="shared" si="5"/>
        <v>1</v>
      </c>
      <c r="H40" s="19">
        <f t="shared" si="5"/>
        <v>1459969114644.6099</v>
      </c>
      <c r="I40" s="19">
        <f t="shared" si="5"/>
        <v>609.57698208194279</v>
      </c>
      <c r="J40" s="19">
        <f t="shared" si="5"/>
        <v>400119510552.39001</v>
      </c>
      <c r="K40" s="19">
        <f t="shared" si="5"/>
        <v>90.423017918057226</v>
      </c>
      <c r="L40" s="19">
        <f t="shared" si="5"/>
        <v>3953556566382</v>
      </c>
      <c r="M40" s="19">
        <f t="shared" si="5"/>
        <v>258726957138</v>
      </c>
      <c r="N40" s="19">
        <f t="shared" si="5"/>
        <v>4212283523520</v>
      </c>
      <c r="O40" s="19">
        <f t="shared" si="5"/>
        <v>1</v>
      </c>
      <c r="P40" s="19">
        <f t="shared" si="5"/>
        <v>1082808225851</v>
      </c>
      <c r="Q40" s="19">
        <f t="shared" si="5"/>
        <v>170.73889294448057</v>
      </c>
      <c r="R40" s="19">
        <f t="shared" si="5"/>
        <v>3129475297669</v>
      </c>
      <c r="S40" s="19">
        <f t="shared" si="5"/>
        <v>229.26110705551943</v>
      </c>
      <c r="T40" s="19">
        <f t="shared" si="5"/>
        <v>330567982399</v>
      </c>
      <c r="U40" s="19">
        <f t="shared" si="5"/>
        <v>213890462864</v>
      </c>
      <c r="V40" s="19">
        <f t="shared" si="5"/>
        <v>544458445263</v>
      </c>
      <c r="W40" s="19">
        <f t="shared" si="5"/>
        <v>0.99999999999999989</v>
      </c>
      <c r="X40" s="19">
        <f t="shared" si="5"/>
        <v>261269008953.89999</v>
      </c>
      <c r="Y40" s="19">
        <f t="shared" si="5"/>
        <v>632.710787642848</v>
      </c>
      <c r="Z40" s="19">
        <f t="shared" si="5"/>
        <v>283189436309.09998</v>
      </c>
      <c r="AA40" s="19">
        <f t="shared" si="5"/>
        <v>-32.710787642848068</v>
      </c>
      <c r="AB40" s="19">
        <f t="shared" si="5"/>
        <v>0</v>
      </c>
      <c r="AC40" s="19">
        <f t="shared" si="5"/>
        <v>0</v>
      </c>
      <c r="AD40" s="19">
        <f t="shared" si="5"/>
        <v>0</v>
      </c>
      <c r="AE40" s="19">
        <f t="shared" si="5"/>
        <v>0</v>
      </c>
      <c r="AF40" s="19">
        <f t="shared" si="5"/>
        <v>0</v>
      </c>
      <c r="AG40" s="19">
        <f t="shared" si="5"/>
        <v>0</v>
      </c>
      <c r="AH40" s="19">
        <f t="shared" si="5"/>
        <v>0</v>
      </c>
      <c r="AI40" s="19">
        <f t="shared" si="5"/>
        <v>0</v>
      </c>
      <c r="AJ40" s="59">
        <f t="shared" si="5"/>
        <v>7311853140979</v>
      </c>
      <c r="AK40" s="60">
        <f t="shared" si="5"/>
        <v>390127017165</v>
      </c>
      <c r="AL40" s="60">
        <f t="shared" si="5"/>
        <v>7701980158144</v>
      </c>
      <c r="AM40" s="60">
        <f t="shared" si="5"/>
        <v>1</v>
      </c>
      <c r="AN40" s="60">
        <f t="shared" si="5"/>
        <v>3876639079390.5098</v>
      </c>
      <c r="AO40" s="60">
        <f t="shared" si="5"/>
        <v>435.60149578951871</v>
      </c>
      <c r="AP40" s="60">
        <f t="shared" si="5"/>
        <v>3812784244530.4897</v>
      </c>
      <c r="AQ40" s="61">
        <f t="shared" si="5"/>
        <v>253.61030265456637</v>
      </c>
    </row>
    <row r="41" spans="4:43" ht="15.75" thickBot="1" x14ac:dyDescent="0.3">
      <c r="AJ41" s="62"/>
      <c r="AK41" s="63"/>
      <c r="AL41" s="63"/>
      <c r="AM41" s="63"/>
      <c r="AN41" s="63"/>
      <c r="AO41" s="63"/>
      <c r="AP41" s="63"/>
      <c r="AQ41" s="64"/>
    </row>
  </sheetData>
  <mergeCells count="15">
    <mergeCell ref="Z6:AA6"/>
    <mergeCell ref="AB6:AG6"/>
    <mergeCell ref="AH6:AI6"/>
    <mergeCell ref="AJ6:AM6"/>
    <mergeCell ref="AN6:AQ6"/>
    <mergeCell ref="D5:K5"/>
    <mergeCell ref="L5:S5"/>
    <mergeCell ref="T5:AA5"/>
    <mergeCell ref="AB5:AI5"/>
    <mergeCell ref="AJ5:AQ5"/>
    <mergeCell ref="D6:I6"/>
    <mergeCell ref="J6:K6"/>
    <mergeCell ref="L6:Q6"/>
    <mergeCell ref="R6:S6"/>
    <mergeCell ref="T6:Y6"/>
  </mergeCells>
  <hyperlinks>
    <hyperlink ref="C5" location="Indice!A1" display="Indice"/>
  </hyperlink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40"/>
  <sheetViews>
    <sheetView topLeftCell="N4" workbookViewId="0">
      <selection activeCell="AI26" sqref="AI26"/>
    </sheetView>
  </sheetViews>
  <sheetFormatPr baseColWidth="10" defaultRowHeight="15" x14ac:dyDescent="0.25"/>
  <cols>
    <col min="2" max="2" width="1.85546875" customWidth="1"/>
    <col min="3" max="3" width="41.85546875" bestFit="1" customWidth="1"/>
    <col min="4" max="4" width="14.140625" bestFit="1" customWidth="1"/>
    <col min="5" max="5" width="15" bestFit="1" customWidth="1"/>
    <col min="6" max="6" width="14.140625" bestFit="1" customWidth="1"/>
    <col min="7" max="7" width="5.7109375" bestFit="1" customWidth="1"/>
    <col min="8" max="8" width="14.140625" bestFit="1" customWidth="1"/>
    <col min="9" max="9" width="7.5703125" bestFit="1" customWidth="1"/>
    <col min="10" max="10" width="14.140625" customWidth="1"/>
    <col min="11" max="11" width="7.5703125" bestFit="1" customWidth="1"/>
    <col min="12" max="12" width="16.28515625" bestFit="1" customWidth="1"/>
    <col min="13" max="13" width="15" bestFit="1" customWidth="1"/>
    <col min="14" max="14" width="16.28515625" bestFit="1" customWidth="1"/>
    <col min="15" max="15" width="6.28515625" bestFit="1" customWidth="1"/>
    <col min="16" max="16" width="16.28515625" bestFit="1" customWidth="1"/>
    <col min="17" max="17" width="6.5703125" bestFit="1" customWidth="1"/>
    <col min="18" max="18" width="17.140625" customWidth="1"/>
    <col min="19" max="19" width="7.5703125" bestFit="1" customWidth="1"/>
    <col min="20" max="20" width="6.7109375" hidden="1" customWidth="1"/>
    <col min="21" max="21" width="11.7109375" hidden="1" customWidth="1"/>
    <col min="22" max="22" width="9.85546875" hidden="1" customWidth="1"/>
    <col min="23" max="23" width="11.7109375" hidden="1" customWidth="1"/>
    <col min="24" max="24" width="9" hidden="1" customWidth="1"/>
    <col min="25" max="25" width="6.5703125" hidden="1" customWidth="1"/>
    <col min="26" max="26" width="11.85546875" hidden="1" customWidth="1"/>
    <col min="27" max="27" width="5.140625" hidden="1" customWidth="1"/>
    <col min="28" max="28" width="14.140625" bestFit="1" customWidth="1"/>
    <col min="29" max="30" width="15.140625" bestFit="1" customWidth="1"/>
    <col min="31" max="31" width="11.7109375" bestFit="1" customWidth="1"/>
    <col min="32" max="32" width="15.140625" bestFit="1" customWidth="1"/>
    <col min="33" max="33" width="10" bestFit="1" customWidth="1"/>
    <col min="34" max="34" width="16.140625" customWidth="1"/>
    <col min="35" max="35" width="10" bestFit="1" customWidth="1"/>
    <col min="36" max="36" width="16.28515625" bestFit="1" customWidth="1"/>
    <col min="37" max="37" width="15.140625" bestFit="1" customWidth="1"/>
    <col min="38" max="38" width="16.28515625" bestFit="1" customWidth="1"/>
    <col min="39" max="39" width="11.7109375" bestFit="1" customWidth="1"/>
    <col min="40" max="40" width="16.28515625" bestFit="1" customWidth="1"/>
    <col min="41" max="41" width="6.5703125" bestFit="1" customWidth="1"/>
    <col min="42" max="42" width="15.85546875" customWidth="1"/>
    <col min="43" max="43" width="9" bestFit="1" customWidth="1"/>
  </cols>
  <sheetData>
    <row r="4" spans="1:47" ht="15.75" thickBot="1" x14ac:dyDescent="0.3"/>
    <row r="5" spans="1:47" ht="15.75" thickBot="1" x14ac:dyDescent="0.3">
      <c r="C5" s="1" t="s">
        <v>0</v>
      </c>
      <c r="D5" s="89" t="s">
        <v>1</v>
      </c>
      <c r="E5" s="90"/>
      <c r="F5" s="90"/>
      <c r="G5" s="90"/>
      <c r="H5" s="90"/>
      <c r="I5" s="90"/>
      <c r="J5" s="90"/>
      <c r="K5" s="91"/>
      <c r="L5" s="92" t="s">
        <v>20</v>
      </c>
      <c r="M5" s="93"/>
      <c r="N5" s="93"/>
      <c r="O5" s="93"/>
      <c r="P5" s="93"/>
      <c r="Q5" s="93"/>
      <c r="R5" s="93"/>
      <c r="S5" s="94"/>
      <c r="T5" s="92" t="s">
        <v>2</v>
      </c>
      <c r="U5" s="93"/>
      <c r="V5" s="93"/>
      <c r="W5" s="93"/>
      <c r="X5" s="93"/>
      <c r="Y5" s="93"/>
      <c r="Z5" s="93"/>
      <c r="AA5" s="94"/>
      <c r="AB5" s="92" t="s">
        <v>3</v>
      </c>
      <c r="AC5" s="93"/>
      <c r="AD5" s="93"/>
      <c r="AE5" s="93"/>
      <c r="AF5" s="93"/>
      <c r="AG5" s="93"/>
      <c r="AH5" s="93"/>
      <c r="AI5" s="94"/>
      <c r="AJ5" s="95" t="s">
        <v>4</v>
      </c>
      <c r="AK5" s="96"/>
      <c r="AL5" s="96"/>
      <c r="AM5" s="96"/>
      <c r="AN5" s="96"/>
      <c r="AO5" s="96"/>
      <c r="AP5" s="96"/>
      <c r="AQ5" s="97"/>
      <c r="AS5" s="2"/>
      <c r="AT5" s="2"/>
      <c r="AU5" s="2"/>
    </row>
    <row r="6" spans="1:47" x14ac:dyDescent="0.25">
      <c r="C6" s="3"/>
      <c r="D6" s="84" t="s">
        <v>5</v>
      </c>
      <c r="E6" s="85"/>
      <c r="F6" s="85"/>
      <c r="G6" s="85"/>
      <c r="H6" s="85"/>
      <c r="I6" s="86"/>
      <c r="J6" s="87" t="s">
        <v>6</v>
      </c>
      <c r="K6" s="88"/>
      <c r="L6" s="84" t="s">
        <v>5</v>
      </c>
      <c r="M6" s="85"/>
      <c r="N6" s="85"/>
      <c r="O6" s="85"/>
      <c r="P6" s="85"/>
      <c r="Q6" s="86"/>
      <c r="R6" s="87" t="s">
        <v>6</v>
      </c>
      <c r="S6" s="88"/>
      <c r="T6" s="84" t="s">
        <v>5</v>
      </c>
      <c r="U6" s="85"/>
      <c r="V6" s="85"/>
      <c r="W6" s="85"/>
      <c r="X6" s="85"/>
      <c r="Y6" s="86"/>
      <c r="Z6" s="87" t="s">
        <v>6</v>
      </c>
      <c r="AA6" s="88"/>
      <c r="AB6" s="84" t="s">
        <v>5</v>
      </c>
      <c r="AC6" s="85"/>
      <c r="AD6" s="85"/>
      <c r="AE6" s="85"/>
      <c r="AF6" s="85"/>
      <c r="AG6" s="86"/>
      <c r="AH6" s="87" t="s">
        <v>6</v>
      </c>
      <c r="AI6" s="88"/>
      <c r="AJ6" s="107" t="s">
        <v>5</v>
      </c>
      <c r="AK6" s="108"/>
      <c r="AL6" s="108"/>
      <c r="AM6" s="109"/>
      <c r="AN6" s="110" t="s">
        <v>6</v>
      </c>
      <c r="AO6" s="108"/>
      <c r="AP6" s="108"/>
      <c r="AQ6" s="111"/>
      <c r="AS6" s="2"/>
      <c r="AT6" s="2"/>
      <c r="AU6" s="2"/>
    </row>
    <row r="7" spans="1:47" s="67" customFormat="1" ht="24.75" thickBot="1" x14ac:dyDescent="0.3">
      <c r="A7" s="66" t="str">
        <f>'[1]9zdirEnti'!M5</f>
        <v>hoja ING</v>
      </c>
      <c r="C7" s="68" t="s">
        <v>7</v>
      </c>
      <c r="D7" s="69" t="s">
        <v>8</v>
      </c>
      <c r="E7" s="7" t="s">
        <v>9</v>
      </c>
      <c r="F7" s="70" t="s">
        <v>10</v>
      </c>
      <c r="G7" s="26" t="s">
        <v>17</v>
      </c>
      <c r="H7" s="9" t="s">
        <v>12</v>
      </c>
      <c r="I7" s="11" t="s">
        <v>11</v>
      </c>
      <c r="J7" s="70" t="s">
        <v>13</v>
      </c>
      <c r="K7" s="11" t="s">
        <v>18</v>
      </c>
      <c r="L7" s="71" t="s">
        <v>8</v>
      </c>
      <c r="M7" s="10" t="s">
        <v>9</v>
      </c>
      <c r="N7" s="72" t="s">
        <v>10</v>
      </c>
      <c r="O7" s="33" t="s">
        <v>21</v>
      </c>
      <c r="P7" s="34" t="s">
        <v>12</v>
      </c>
      <c r="Q7" s="10" t="s">
        <v>11</v>
      </c>
      <c r="R7" s="72" t="s">
        <v>13</v>
      </c>
      <c r="S7" s="13" t="s">
        <v>18</v>
      </c>
      <c r="T7" s="71" t="s">
        <v>8</v>
      </c>
      <c r="U7" s="10" t="s">
        <v>9</v>
      </c>
      <c r="V7" s="72" t="s">
        <v>10</v>
      </c>
      <c r="W7" s="33" t="s">
        <v>19</v>
      </c>
      <c r="X7" s="34" t="s">
        <v>12</v>
      </c>
      <c r="Y7" s="10" t="s">
        <v>11</v>
      </c>
      <c r="Z7" s="72" t="s">
        <v>13</v>
      </c>
      <c r="AA7" s="13" t="s">
        <v>18</v>
      </c>
      <c r="AB7" s="71" t="s">
        <v>8</v>
      </c>
      <c r="AC7" s="10" t="s">
        <v>9</v>
      </c>
      <c r="AD7" s="72" t="s">
        <v>10</v>
      </c>
      <c r="AE7" s="33" t="s">
        <v>19</v>
      </c>
      <c r="AF7" s="65" t="s">
        <v>12</v>
      </c>
      <c r="AG7" s="10" t="s">
        <v>11</v>
      </c>
      <c r="AH7" s="72" t="s">
        <v>13</v>
      </c>
      <c r="AI7" s="13" t="s">
        <v>18</v>
      </c>
      <c r="AJ7" s="71" t="s">
        <v>14</v>
      </c>
      <c r="AK7" s="73" t="s">
        <v>15</v>
      </c>
      <c r="AL7" s="74" t="s">
        <v>16</v>
      </c>
      <c r="AM7" s="33" t="s">
        <v>19</v>
      </c>
      <c r="AN7" s="34" t="s">
        <v>12</v>
      </c>
      <c r="AO7" s="10" t="s">
        <v>11</v>
      </c>
      <c r="AP7" s="72" t="s">
        <v>13</v>
      </c>
      <c r="AQ7" s="13" t="s">
        <v>18</v>
      </c>
      <c r="AS7" s="75"/>
      <c r="AT7" s="75"/>
      <c r="AU7" s="75"/>
    </row>
    <row r="8" spans="1:47" x14ac:dyDescent="0.25">
      <c r="A8" s="18" t="str">
        <f>[1]INGRESOS!A86</f>
        <v>2FD_001 01</v>
      </c>
      <c r="B8" s="18"/>
      <c r="C8" s="18" t="str">
        <f>[1]INGRESOS!C86</f>
        <v>FDL USAQUEN..</v>
      </c>
      <c r="D8" s="18">
        <f>[1]INGRESOS!D86</f>
        <v>150800000</v>
      </c>
      <c r="E8" s="18">
        <f>[1]INGRESOS!E86</f>
        <v>0</v>
      </c>
      <c r="F8" s="18">
        <f>[1]INGRESOS!F86</f>
        <v>150800000</v>
      </c>
      <c r="G8" s="24">
        <f>IF(OR(F8=0,F$40=0),0,(F8/F$40))</f>
        <v>3.9086007289946774E-2</v>
      </c>
      <c r="H8" s="18">
        <f>[1]INGRESOS!H86</f>
        <v>59807840.520000003</v>
      </c>
      <c r="I8" s="25">
        <f>[1]INGRESOS!I86</f>
        <v>39.660371697612732</v>
      </c>
      <c r="J8" s="18">
        <f>[1]INGRESOS!J86</f>
        <v>90992159.479999989</v>
      </c>
      <c r="K8" s="25">
        <f>[1]INGRESOS!K86</f>
        <v>60.339628302387261</v>
      </c>
      <c r="L8" s="35">
        <f>[1]INGRESOS!M86</f>
        <v>0</v>
      </c>
      <c r="M8" s="36">
        <f>[1]INGRESOS!M86</f>
        <v>0</v>
      </c>
      <c r="N8" s="36">
        <f>[1]INGRESOS!N86</f>
        <v>23388935000</v>
      </c>
      <c r="O8" s="37">
        <f>IF(OR(N8=0,N$40=0),0,(N8/N$40))</f>
        <v>3.4841509986169986E-2</v>
      </c>
      <c r="P8" s="36">
        <f>[1]INGRESOS!P86</f>
        <v>6870738500</v>
      </c>
      <c r="Q8" s="82">
        <f>[1]INGRESOS!Q86</f>
        <v>29.376021182666079</v>
      </c>
      <c r="R8" s="36">
        <f>[1]INGRESOS!R86</f>
        <v>16518196500</v>
      </c>
      <c r="S8" s="44">
        <f>[1]INGRESOS!S86</f>
        <v>70.623978817333921</v>
      </c>
      <c r="T8" s="35">
        <f>[1]INGRESOS!T86</f>
        <v>0</v>
      </c>
      <c r="U8" s="36">
        <f>[1]INGRESOS!U86</f>
        <v>0</v>
      </c>
      <c r="V8" s="36">
        <f>[1]INGRESOS!V86</f>
        <v>0</v>
      </c>
      <c r="W8" s="37">
        <f>IF(OR(V8=0,V$40=0),0,(V8/V$40))</f>
        <v>0</v>
      </c>
      <c r="X8" s="36">
        <f>[1]INGRESOS!X86</f>
        <v>0</v>
      </c>
      <c r="Y8" s="36">
        <f>[1]INGRESOS!Y86</f>
        <v>0</v>
      </c>
      <c r="Z8" s="36">
        <f>[1]INGRESOS!Z86</f>
        <v>0</v>
      </c>
      <c r="AA8" s="36">
        <f>[1]INGRESOS!AA86</f>
        <v>0</v>
      </c>
      <c r="AB8" s="35">
        <f>[1]INGRESOS!AB86</f>
        <v>35360000</v>
      </c>
      <c r="AC8" s="36">
        <f>[1]INGRESOS!AC86</f>
        <v>256473939</v>
      </c>
      <c r="AD8" s="36">
        <f>[1]INGRESOS!AD86</f>
        <v>291833939</v>
      </c>
      <c r="AE8" s="37">
        <f>IF(OR(AD8=0,AD$40=0),0,(AD8/AD$40))</f>
        <v>4.9743392461140878E-3</v>
      </c>
      <c r="AF8" s="36">
        <f>[1]INGRESOS!AF86</f>
        <v>-2105608219.8499999</v>
      </c>
      <c r="AG8" s="82">
        <f>[1]INGRESOS!AG86</f>
        <v>-721.50902909548154</v>
      </c>
      <c r="AH8" s="36">
        <f>[1]INGRESOS!AH86</f>
        <v>2397442158.8499999</v>
      </c>
      <c r="AI8" s="44">
        <f>[1]INGRESOS!AI86</f>
        <v>821.50902909548154</v>
      </c>
      <c r="AJ8" s="35">
        <f>[1]INGRESOS!AJ86</f>
        <v>23575095000</v>
      </c>
      <c r="AK8" s="36">
        <f>[1]INGRESOS!AK86</f>
        <v>256473939</v>
      </c>
      <c r="AL8" s="36">
        <f>[1]INGRESOS!AL86</f>
        <v>23831568939</v>
      </c>
      <c r="AM8" s="37">
        <f>IF(OR(AL8=0,AL$40=0),0,(AL8/AL$40))</f>
        <v>3.2475991255025115E-2</v>
      </c>
      <c r="AN8" s="36">
        <f>[1]INGRESOS!AN86</f>
        <v>4824938120.6700001</v>
      </c>
      <c r="AO8" s="82">
        <f>[1]INGRESOS!AO86</f>
        <v>20.245994432930775</v>
      </c>
      <c r="AP8" s="36">
        <f>[1]INGRESOS!AP86</f>
        <v>19006630818.329998</v>
      </c>
      <c r="AQ8" s="44">
        <f>[1]INGRESOS!AQ86</f>
        <v>79.754005567069214</v>
      </c>
      <c r="AR8" s="18"/>
    </row>
    <row r="9" spans="1:47" x14ac:dyDescent="0.25">
      <c r="A9" s="18" t="str">
        <f>[1]INGRESOS!A87</f>
        <v>2FD_002 01</v>
      </c>
      <c r="B9" s="18"/>
      <c r="C9" s="18" t="str">
        <f>[1]INGRESOS!C87</f>
        <v>FDL CHAPINERO..</v>
      </c>
      <c r="D9" s="18">
        <f>[1]INGRESOS!D87</f>
        <v>301000000</v>
      </c>
      <c r="E9" s="18">
        <f>[1]INGRESOS!E87</f>
        <v>0</v>
      </c>
      <c r="F9" s="18">
        <f>[1]INGRESOS!F87</f>
        <v>301000000</v>
      </c>
      <c r="G9" s="24">
        <f t="shared" ref="G9:G27" si="0">IF(OR(F9=0,F$40=0),0,(F9/F$40))</f>
        <v>7.8016499962029029E-2</v>
      </c>
      <c r="H9" s="18">
        <f>[1]INGRESOS!H87</f>
        <v>344207384.25</v>
      </c>
      <c r="I9" s="25">
        <f>[1]INGRESOS!I87</f>
        <v>114.35461270764119</v>
      </c>
      <c r="J9" s="18">
        <f>[1]INGRESOS!J87</f>
        <v>-43207384.25</v>
      </c>
      <c r="K9" s="25">
        <f>[1]INGRESOS!K87</f>
        <v>-14.354612707641195</v>
      </c>
      <c r="L9" s="38">
        <f>[1]INGRESOS!L87</f>
        <v>13577208000</v>
      </c>
      <c r="M9" s="39">
        <f>[1]INGRESOS!M87</f>
        <v>0</v>
      </c>
      <c r="N9" s="39">
        <f>[1]INGRESOS!N87</f>
        <v>13577208000</v>
      </c>
      <c r="O9" s="40">
        <f t="shared" ref="O9:O27" si="1">IF(OR(N9=0,N$40=0),0,(N9/N$40))</f>
        <v>2.022539410692736E-2</v>
      </c>
      <c r="P9" s="39">
        <f>[1]INGRESOS!P87</f>
        <v>3988444000</v>
      </c>
      <c r="Q9" s="47">
        <f>[1]INGRESOS!Q87</f>
        <v>29.376024879341912</v>
      </c>
      <c r="R9" s="39">
        <f>[1]INGRESOS!R87</f>
        <v>9588764000</v>
      </c>
      <c r="S9" s="45">
        <f>[1]INGRESOS!S87</f>
        <v>70.623975120658088</v>
      </c>
      <c r="T9" s="38">
        <f>[1]INGRESOS!T87</f>
        <v>0</v>
      </c>
      <c r="U9" s="39">
        <f>[1]INGRESOS!U87</f>
        <v>0</v>
      </c>
      <c r="V9" s="39">
        <f>[1]INGRESOS!V87</f>
        <v>0</v>
      </c>
      <c r="W9" s="40">
        <f t="shared" ref="W9:W27" si="2">IF(OR(V9=0,V$40=0),0,(V9/V$40))</f>
        <v>0</v>
      </c>
      <c r="X9" s="39">
        <f>[1]INGRESOS!X87</f>
        <v>0</v>
      </c>
      <c r="Y9" s="39">
        <f>[1]INGRESOS!Y87</f>
        <v>0</v>
      </c>
      <c r="Z9" s="39">
        <f>[1]INGRESOS!Z87</f>
        <v>0</v>
      </c>
      <c r="AA9" s="39">
        <f>[1]INGRESOS!AA87</f>
        <v>0</v>
      </c>
      <c r="AB9" s="38">
        <f>[1]INGRESOS!AB87</f>
        <v>1900000</v>
      </c>
      <c r="AC9" s="39">
        <f>[1]INGRESOS!AC87</f>
        <v>47430112</v>
      </c>
      <c r="AD9" s="39">
        <f>[1]INGRESOS!AD87</f>
        <v>49330112</v>
      </c>
      <c r="AE9" s="40">
        <f t="shared" ref="AE9:AE27" si="3">IF(OR(AD9=0,AD$40=0),0,(AD9/AD$40))</f>
        <v>8.4083678881777875E-4</v>
      </c>
      <c r="AF9" s="39">
        <f>[1]INGRESOS!AF87</f>
        <v>326907344.55000001</v>
      </c>
      <c r="AG9" s="47">
        <f>[1]INGRESOS!AG87</f>
        <v>662.69329481757518</v>
      </c>
      <c r="AH9" s="39">
        <f>[1]INGRESOS!AH87</f>
        <v>-277577232.55000001</v>
      </c>
      <c r="AI9" s="45">
        <f>[1]INGRESOS!AI87</f>
        <v>-562.69329481757518</v>
      </c>
      <c r="AJ9" s="38">
        <f>[1]INGRESOS!AJ87</f>
        <v>13880108000</v>
      </c>
      <c r="AK9" s="39">
        <f>[1]INGRESOS!AK87</f>
        <v>47430112</v>
      </c>
      <c r="AL9" s="39">
        <f>[1]INGRESOS!AL87</f>
        <v>13927538112</v>
      </c>
      <c r="AM9" s="40">
        <f t="shared" ref="AM9:AM27" si="4">IF(OR(AL9=0,AL$40=0),0,(AL9/AL$40))</f>
        <v>1.8979472442082552E-2</v>
      </c>
      <c r="AN9" s="39">
        <f>[1]INGRESOS!AN87</f>
        <v>4659558728.8000002</v>
      </c>
      <c r="AO9" s="47">
        <f>[1]INGRESOS!AO87</f>
        <v>33.455724129631449</v>
      </c>
      <c r="AP9" s="39">
        <f>[1]INGRESOS!AP87</f>
        <v>9267979383.2000008</v>
      </c>
      <c r="AQ9" s="45">
        <f>[1]INGRESOS!AQ87</f>
        <v>66.544275870368566</v>
      </c>
      <c r="AR9" s="18"/>
    </row>
    <row r="10" spans="1:47" x14ac:dyDescent="0.25">
      <c r="A10" s="18" t="str">
        <f>[1]INGRESOS!A88</f>
        <v>2FD_003 01</v>
      </c>
      <c r="B10" s="18"/>
      <c r="C10" s="18" t="str">
        <f>[1]INGRESOS!C88</f>
        <v>FDL SANTAFE..</v>
      </c>
      <c r="D10" s="18">
        <f>[1]INGRESOS!D88</f>
        <v>135600000</v>
      </c>
      <c r="E10" s="18">
        <f>[1]INGRESOS!E88</f>
        <v>0</v>
      </c>
      <c r="F10" s="18">
        <f>[1]INGRESOS!F88</f>
        <v>135600000</v>
      </c>
      <c r="G10" s="24">
        <f t="shared" si="0"/>
        <v>3.5146303637379195E-2</v>
      </c>
      <c r="H10" s="18">
        <f>[1]INGRESOS!H88</f>
        <v>45044080.740000002</v>
      </c>
      <c r="I10" s="25">
        <f>[1]INGRESOS!I88</f>
        <v>33.21834862831858</v>
      </c>
      <c r="J10" s="18">
        <f>[1]INGRESOS!J88</f>
        <v>90555919.25999999</v>
      </c>
      <c r="K10" s="25">
        <f>[1]INGRESOS!K88</f>
        <v>66.781651371681406</v>
      </c>
      <c r="L10" s="38">
        <f>[1]INGRESOS!L88</f>
        <v>15610117000</v>
      </c>
      <c r="M10" s="39">
        <f>[1]INGRESOS!M88</f>
        <v>0</v>
      </c>
      <c r="N10" s="39">
        <f>[1]INGRESOS!N88</f>
        <v>15610117000</v>
      </c>
      <c r="O10" s="40">
        <f t="shared" si="1"/>
        <v>2.3253732901510133E-2</v>
      </c>
      <c r="P10" s="39">
        <f>[1]INGRESOS!P88</f>
        <v>9707115694.5900002</v>
      </c>
      <c r="Q10" s="47">
        <f>[1]INGRESOS!Q88</f>
        <v>62.18477218710148</v>
      </c>
      <c r="R10" s="39">
        <f>[1]INGRESOS!R88</f>
        <v>5903001305.4099998</v>
      </c>
      <c r="S10" s="45">
        <f>[1]INGRESOS!S88</f>
        <v>37.815227812898513</v>
      </c>
      <c r="T10" s="38">
        <f>[1]INGRESOS!T88</f>
        <v>0</v>
      </c>
      <c r="U10" s="39">
        <f>[1]INGRESOS!U88</f>
        <v>0</v>
      </c>
      <c r="V10" s="39">
        <f>[1]INGRESOS!V88</f>
        <v>0</v>
      </c>
      <c r="W10" s="40">
        <f t="shared" si="2"/>
        <v>0</v>
      </c>
      <c r="X10" s="39">
        <f>[1]INGRESOS!X88</f>
        <v>0</v>
      </c>
      <c r="Y10" s="39">
        <f>[1]INGRESOS!Y88</f>
        <v>0</v>
      </c>
      <c r="Z10" s="39">
        <f>[1]INGRESOS!Z88</f>
        <v>0</v>
      </c>
      <c r="AA10" s="39">
        <f>[1]INGRESOS!AA88</f>
        <v>0</v>
      </c>
      <c r="AB10" s="38">
        <f>[1]INGRESOS!AB88</f>
        <v>10634000</v>
      </c>
      <c r="AC10" s="39">
        <f>[1]INGRESOS!AC88</f>
        <v>6119520000</v>
      </c>
      <c r="AD10" s="39">
        <f>[1]INGRESOS!AD88</f>
        <v>6130154000</v>
      </c>
      <c r="AE10" s="40">
        <f t="shared" si="3"/>
        <v>0.10448909997038851</v>
      </c>
      <c r="AF10" s="39">
        <f>[1]INGRESOS!AF88</f>
        <v>6143649052.3299999</v>
      </c>
      <c r="AG10" s="47">
        <f>[1]INGRESOS!AG88</f>
        <v>100.22014214210606</v>
      </c>
      <c r="AH10" s="39">
        <f>[1]INGRESOS!AH88</f>
        <v>-13495052.329999924</v>
      </c>
      <c r="AI10" s="45">
        <f>[1]INGRESOS!AI88</f>
        <v>-0.22014214210605351</v>
      </c>
      <c r="AJ10" s="38">
        <f>[1]INGRESOS!AJ88</f>
        <v>15756351000</v>
      </c>
      <c r="AK10" s="39">
        <f>[1]INGRESOS!AK88</f>
        <v>6119520000</v>
      </c>
      <c r="AL10" s="39">
        <f>[1]INGRESOS!AL88</f>
        <v>21875871000</v>
      </c>
      <c r="AM10" s="40">
        <f t="shared" si="4"/>
        <v>2.9810903222969608E-2</v>
      </c>
      <c r="AN10" s="39">
        <f>[1]INGRESOS!AN88</f>
        <v>15895808827.66</v>
      </c>
      <c r="AO10" s="47">
        <f>[1]INGRESOS!AO88</f>
        <v>72.663661381345676</v>
      </c>
      <c r="AP10" s="39">
        <f>[1]INGRESOS!AP88</f>
        <v>5980062172.3400002</v>
      </c>
      <c r="AQ10" s="45">
        <f>[1]INGRESOS!AQ88</f>
        <v>27.336338618654317</v>
      </c>
      <c r="AR10" s="18"/>
    </row>
    <row r="11" spans="1:47" x14ac:dyDescent="0.25">
      <c r="A11" s="18" t="str">
        <f>[1]INGRESOS!A89</f>
        <v>2FD_004 01</v>
      </c>
      <c r="B11" s="18"/>
      <c r="C11" s="18" t="str">
        <f>[1]INGRESOS!C89</f>
        <v>FDL SAN CRISTOBAL..</v>
      </c>
      <c r="D11" s="18">
        <f>[1]INGRESOS!D89</f>
        <v>45150000</v>
      </c>
      <c r="E11" s="18">
        <f>[1]INGRESOS!E89</f>
        <v>0</v>
      </c>
      <c r="F11" s="18">
        <f>[1]INGRESOS!F89</f>
        <v>45150000</v>
      </c>
      <c r="G11" s="24">
        <f t="shared" si="0"/>
        <v>1.1702474994304355E-2</v>
      </c>
      <c r="H11" s="18">
        <f>[1]INGRESOS!H89</f>
        <v>74640766.810000002</v>
      </c>
      <c r="I11" s="25">
        <f>[1]INGRESOS!I89</f>
        <v>165.31731297895905</v>
      </c>
      <c r="J11" s="18">
        <f>[1]INGRESOS!J89</f>
        <v>-29490766.810000002</v>
      </c>
      <c r="K11" s="25">
        <f>[1]INGRESOS!K89</f>
        <v>-65.317312978959023</v>
      </c>
      <c r="L11" s="38">
        <f>[1]INGRESOS!L89</f>
        <v>43115338000</v>
      </c>
      <c r="M11" s="39">
        <f>[1]INGRESOS!M89</f>
        <v>0</v>
      </c>
      <c r="N11" s="39">
        <f>[1]INGRESOS!N89</f>
        <v>43115338000</v>
      </c>
      <c r="O11" s="40">
        <f t="shared" si="1"/>
        <v>6.4227100527839101E-2</v>
      </c>
      <c r="P11" s="39">
        <f>[1]INGRESOS!P89</f>
        <v>12665571250</v>
      </c>
      <c r="Q11" s="47">
        <f>[1]INGRESOS!Q89</f>
        <v>29.376022171042703</v>
      </c>
      <c r="R11" s="39">
        <f>[1]INGRESOS!R89</f>
        <v>30449766750</v>
      </c>
      <c r="S11" s="45">
        <f>[1]INGRESOS!S89</f>
        <v>70.623977828957294</v>
      </c>
      <c r="T11" s="38">
        <f>[1]INGRESOS!T89</f>
        <v>0</v>
      </c>
      <c r="U11" s="39">
        <f>[1]INGRESOS!U89</f>
        <v>0</v>
      </c>
      <c r="V11" s="39">
        <f>[1]INGRESOS!V89</f>
        <v>0</v>
      </c>
      <c r="W11" s="40">
        <f t="shared" si="2"/>
        <v>0</v>
      </c>
      <c r="X11" s="39">
        <f>[1]INGRESOS!X89</f>
        <v>0</v>
      </c>
      <c r="Y11" s="39">
        <f>[1]INGRESOS!Y89</f>
        <v>0</v>
      </c>
      <c r="Z11" s="39">
        <f>[1]INGRESOS!Z89</f>
        <v>0</v>
      </c>
      <c r="AA11" s="39">
        <f>[1]INGRESOS!AA89</f>
        <v>0</v>
      </c>
      <c r="AB11" s="38">
        <f>[1]INGRESOS!AB89</f>
        <v>0</v>
      </c>
      <c r="AC11" s="39">
        <f>[1]INGRESOS!AC89</f>
        <v>2544244896</v>
      </c>
      <c r="AD11" s="39">
        <f>[1]INGRESOS!AD89</f>
        <v>2544244896</v>
      </c>
      <c r="AE11" s="40">
        <f t="shared" si="3"/>
        <v>4.3366913667632935E-2</v>
      </c>
      <c r="AF11" s="39">
        <f>[1]INGRESOS!AF89</f>
        <v>2719917306.8400002</v>
      </c>
      <c r="AG11" s="47">
        <f>[1]INGRESOS!AG89</f>
        <v>106.90469738648933</v>
      </c>
      <c r="AH11" s="39">
        <f>[1]INGRESOS!AH89</f>
        <v>-175672410.84000015</v>
      </c>
      <c r="AI11" s="45">
        <f>[1]INGRESOS!AI89</f>
        <v>-6.9046973864893291</v>
      </c>
      <c r="AJ11" s="38">
        <f>[1]INGRESOS!AJ89</f>
        <v>43160488000</v>
      </c>
      <c r="AK11" s="39">
        <f>[1]INGRESOS!AK89</f>
        <v>2544244896</v>
      </c>
      <c r="AL11" s="39">
        <f>[1]INGRESOS!AL89</f>
        <v>45704732896</v>
      </c>
      <c r="AM11" s="40">
        <f t="shared" si="4"/>
        <v>6.2283205509592349E-2</v>
      </c>
      <c r="AN11" s="39">
        <f>[1]INGRESOS!AN89</f>
        <v>15460129323.65</v>
      </c>
      <c r="AO11" s="47">
        <f>[1]INGRESOS!AO89</f>
        <v>33.826101464872679</v>
      </c>
      <c r="AP11" s="39">
        <f>[1]INGRESOS!AP89</f>
        <v>30244603572.349998</v>
      </c>
      <c r="AQ11" s="45">
        <f>[1]INGRESOS!AQ89</f>
        <v>66.173898535127321</v>
      </c>
      <c r="AR11" s="18"/>
    </row>
    <row r="12" spans="1:47" x14ac:dyDescent="0.25">
      <c r="A12" s="18" t="str">
        <f>[1]INGRESOS!A90</f>
        <v>2FD_005 01</v>
      </c>
      <c r="B12" s="18"/>
      <c r="C12" s="18" t="str">
        <f>[1]INGRESOS!C90</f>
        <v>FDL USME..</v>
      </c>
      <c r="D12" s="18">
        <f>[1]INGRESOS!D90</f>
        <v>35000000</v>
      </c>
      <c r="E12" s="18">
        <f>[1]INGRESOS!E90</f>
        <v>0</v>
      </c>
      <c r="F12" s="18">
        <f>[1]INGRESOS!F90</f>
        <v>35000000</v>
      </c>
      <c r="G12" s="24">
        <f t="shared" si="0"/>
        <v>9.0716860420964E-3</v>
      </c>
      <c r="H12" s="18">
        <f>[1]INGRESOS!H90</f>
        <v>112939789.98999999</v>
      </c>
      <c r="I12" s="25">
        <f>[1]INGRESOS!I90</f>
        <v>322.68511425714286</v>
      </c>
      <c r="J12" s="18">
        <f>[1]INGRESOS!J90</f>
        <v>-77939789.989999995</v>
      </c>
      <c r="K12" s="25">
        <f>[1]INGRESOS!K90</f>
        <v>-222.68511425714283</v>
      </c>
      <c r="L12" s="38">
        <f>[1]INGRESOS!L90</f>
        <v>40981382000</v>
      </c>
      <c r="M12" s="39">
        <f>[1]INGRESOS!M90</f>
        <v>0</v>
      </c>
      <c r="N12" s="39">
        <f>[1]INGRESOS!N90</f>
        <v>40981382000</v>
      </c>
      <c r="O12" s="40">
        <f t="shared" si="1"/>
        <v>6.1048236279251149E-2</v>
      </c>
      <c r="P12" s="39">
        <f>[1]INGRESOS!P90</f>
        <v>12038699750</v>
      </c>
      <c r="Q12" s="47">
        <f>[1]INGRESOS!Q90</f>
        <v>29.376021896967753</v>
      </c>
      <c r="R12" s="39">
        <f>[1]INGRESOS!R90</f>
        <v>28942682250</v>
      </c>
      <c r="S12" s="45">
        <f>[1]INGRESOS!S90</f>
        <v>70.623978103032243</v>
      </c>
      <c r="T12" s="38">
        <f>[1]INGRESOS!T90</f>
        <v>0</v>
      </c>
      <c r="U12" s="39">
        <f>[1]INGRESOS!U90</f>
        <v>0</v>
      </c>
      <c r="V12" s="39">
        <f>[1]INGRESOS!V90</f>
        <v>0</v>
      </c>
      <c r="W12" s="40">
        <f t="shared" si="2"/>
        <v>0</v>
      </c>
      <c r="X12" s="39">
        <f>[1]INGRESOS!X90</f>
        <v>0</v>
      </c>
      <c r="Y12" s="39">
        <f>[1]INGRESOS!Y90</f>
        <v>0</v>
      </c>
      <c r="Z12" s="39">
        <f>[1]INGRESOS!Z90</f>
        <v>0</v>
      </c>
      <c r="AA12" s="39">
        <f>[1]INGRESOS!AA90</f>
        <v>0</v>
      </c>
      <c r="AB12" s="38">
        <f>[1]INGRESOS!AB90</f>
        <v>85000000</v>
      </c>
      <c r="AC12" s="39">
        <f>[1]INGRESOS!AC90</f>
        <v>2949450297</v>
      </c>
      <c r="AD12" s="39">
        <f>[1]INGRESOS!AD90</f>
        <v>3034450297</v>
      </c>
      <c r="AE12" s="40">
        <f t="shared" si="3"/>
        <v>5.1722514709811221E-2</v>
      </c>
      <c r="AF12" s="39">
        <f>[1]INGRESOS!AF90</f>
        <v>146277787.18000001</v>
      </c>
      <c r="AG12" s="47">
        <f>[1]INGRESOS!AG90</f>
        <v>4.8205695550399064</v>
      </c>
      <c r="AH12" s="39">
        <f>[1]INGRESOS!AH90</f>
        <v>2888172509.8200002</v>
      </c>
      <c r="AI12" s="45">
        <f>[1]INGRESOS!AI90</f>
        <v>95.179430444960104</v>
      </c>
      <c r="AJ12" s="38">
        <f>[1]INGRESOS!AJ90</f>
        <v>41101382000</v>
      </c>
      <c r="AK12" s="39">
        <f>[1]INGRESOS!AK90</f>
        <v>2949450297</v>
      </c>
      <c r="AL12" s="39">
        <f>[1]INGRESOS!AL90</f>
        <v>44050832297</v>
      </c>
      <c r="AM12" s="40">
        <f t="shared" si="4"/>
        <v>6.0029385732670075E-2</v>
      </c>
      <c r="AN12" s="39">
        <f>[1]INGRESOS!AN90</f>
        <v>12297917327.17</v>
      </c>
      <c r="AO12" s="47">
        <f>[1]INGRESOS!AO90</f>
        <v>27.917559523631354</v>
      </c>
      <c r="AP12" s="39">
        <f>[1]INGRESOS!AP90</f>
        <v>31752914969.829998</v>
      </c>
      <c r="AQ12" s="45">
        <f>[1]INGRESOS!AQ90</f>
        <v>72.082440476368632</v>
      </c>
      <c r="AR12" s="18"/>
    </row>
    <row r="13" spans="1:47" x14ac:dyDescent="0.25">
      <c r="A13" s="18" t="str">
        <f>[1]INGRESOS!A91</f>
        <v>2FD_006 01</v>
      </c>
      <c r="B13" s="18"/>
      <c r="C13" s="18" t="str">
        <f>[1]INGRESOS!C91</f>
        <v>FDL TUNJUELITO..</v>
      </c>
      <c r="D13" s="18">
        <f>[1]INGRESOS!D91</f>
        <v>90000000</v>
      </c>
      <c r="E13" s="18">
        <f>[1]INGRESOS!E91</f>
        <v>0</v>
      </c>
      <c r="F13" s="18">
        <f>[1]INGRESOS!F91</f>
        <v>90000000</v>
      </c>
      <c r="G13" s="24">
        <f t="shared" si="0"/>
        <v>2.3327192679676454E-2</v>
      </c>
      <c r="H13" s="18">
        <f>[1]INGRESOS!H91</f>
        <v>58192492.259999998</v>
      </c>
      <c r="I13" s="25">
        <f>[1]INGRESOS!I91</f>
        <v>64.65832473333333</v>
      </c>
      <c r="J13" s="18">
        <f>[1]INGRESOS!J91</f>
        <v>31807507.740000002</v>
      </c>
      <c r="K13" s="25">
        <f>[1]INGRESOS!K91</f>
        <v>35.34167526666667</v>
      </c>
      <c r="L13" s="38">
        <f>[1]INGRESOS!L91</f>
        <v>20753818000</v>
      </c>
      <c r="M13" s="39">
        <f>[1]INGRESOS!M91</f>
        <v>0</v>
      </c>
      <c r="N13" s="39">
        <f>[1]INGRESOS!N91</f>
        <v>20753818000</v>
      </c>
      <c r="O13" s="40">
        <f t="shared" si="1"/>
        <v>3.0916087333525636E-2</v>
      </c>
      <c r="P13" s="39">
        <f>[1]INGRESOS!P91</f>
        <v>6096646500</v>
      </c>
      <c r="Q13" s="47">
        <f>[1]INGRESOS!Q91</f>
        <v>29.376023727296829</v>
      </c>
      <c r="R13" s="39">
        <f>[1]INGRESOS!R91</f>
        <v>14657171500</v>
      </c>
      <c r="S13" s="45">
        <f>[1]INGRESOS!S91</f>
        <v>70.623976272703175</v>
      </c>
      <c r="T13" s="38">
        <f>[1]INGRESOS!T91</f>
        <v>0</v>
      </c>
      <c r="U13" s="39">
        <f>[1]INGRESOS!U91</f>
        <v>0</v>
      </c>
      <c r="V13" s="39">
        <f>[1]INGRESOS!V91</f>
        <v>0</v>
      </c>
      <c r="W13" s="40">
        <f t="shared" si="2"/>
        <v>0</v>
      </c>
      <c r="X13" s="39">
        <f>[1]INGRESOS!X91</f>
        <v>0</v>
      </c>
      <c r="Y13" s="39">
        <f>[1]INGRESOS!Y91</f>
        <v>0</v>
      </c>
      <c r="Z13" s="39">
        <f>[1]INGRESOS!Z91</f>
        <v>0</v>
      </c>
      <c r="AA13" s="39">
        <f>[1]INGRESOS!AA91</f>
        <v>0</v>
      </c>
      <c r="AB13" s="38">
        <f>[1]INGRESOS!AB91</f>
        <v>8000000</v>
      </c>
      <c r="AC13" s="39">
        <f>[1]INGRESOS!AC91</f>
        <v>1054588046</v>
      </c>
      <c r="AD13" s="39">
        <f>[1]INGRESOS!AD91</f>
        <v>1062588046</v>
      </c>
      <c r="AE13" s="40">
        <f t="shared" si="3"/>
        <v>1.8111921587260903E-2</v>
      </c>
      <c r="AF13" s="39">
        <f>[1]INGRESOS!AF91</f>
        <v>35049687.5</v>
      </c>
      <c r="AG13" s="47">
        <f>[1]INGRESOS!AG91</f>
        <v>3.2985207797076992</v>
      </c>
      <c r="AH13" s="39">
        <f>[1]INGRESOS!AH91</f>
        <v>1027538358.5</v>
      </c>
      <c r="AI13" s="45">
        <f>[1]INGRESOS!AI91</f>
        <v>96.701479220292299</v>
      </c>
      <c r="AJ13" s="38">
        <f>[1]INGRESOS!AJ91</f>
        <v>20851818000</v>
      </c>
      <c r="AK13" s="39">
        <f>[1]INGRESOS!AK91</f>
        <v>1054588046</v>
      </c>
      <c r="AL13" s="39">
        <f>[1]INGRESOS!AL91</f>
        <v>21906406046</v>
      </c>
      <c r="AM13" s="40">
        <f t="shared" si="4"/>
        <v>2.9852514242764656E-2</v>
      </c>
      <c r="AN13" s="39">
        <f>[1]INGRESOS!AN91</f>
        <v>6189888679.7600002</v>
      </c>
      <c r="AO13" s="47">
        <f>[1]INGRESOS!AO91</f>
        <v>28.256066589664275</v>
      </c>
      <c r="AP13" s="39">
        <f>[1]INGRESOS!AP91</f>
        <v>15716517366.24</v>
      </c>
      <c r="AQ13" s="45">
        <f>[1]INGRESOS!AQ91</f>
        <v>71.743933410335728</v>
      </c>
      <c r="AR13" s="18"/>
    </row>
    <row r="14" spans="1:47" x14ac:dyDescent="0.25">
      <c r="A14" s="18" t="str">
        <f>[1]INGRESOS!A92</f>
        <v>2FD_007 01</v>
      </c>
      <c r="B14" s="18"/>
      <c r="C14" s="18" t="str">
        <f>[1]INGRESOS!C92</f>
        <v>FDL BOSA..</v>
      </c>
      <c r="D14" s="18">
        <f>[1]INGRESOS!D92</f>
        <v>82000000</v>
      </c>
      <c r="E14" s="18">
        <f>[1]INGRESOS!E92</f>
        <v>0</v>
      </c>
      <c r="F14" s="18">
        <f>[1]INGRESOS!F92</f>
        <v>82000000</v>
      </c>
      <c r="G14" s="24">
        <f t="shared" si="0"/>
        <v>2.1253664441482991E-2</v>
      </c>
      <c r="H14" s="18">
        <f>[1]INGRESOS!H92</f>
        <v>98521497</v>
      </c>
      <c r="I14" s="25">
        <f>[1]INGRESOS!I92</f>
        <v>120.14816707317073</v>
      </c>
      <c r="J14" s="18">
        <f>[1]INGRESOS!J92</f>
        <v>-16521497</v>
      </c>
      <c r="K14" s="25">
        <f>[1]INGRESOS!K92</f>
        <v>-20.148167073170733</v>
      </c>
      <c r="L14" s="38">
        <f>[1]INGRESOS!L92</f>
        <v>50764136000</v>
      </c>
      <c r="M14" s="39">
        <f>[1]INGRESOS!M92</f>
        <v>0</v>
      </c>
      <c r="N14" s="39">
        <f>[1]INGRESOS!N92</f>
        <v>50764136000</v>
      </c>
      <c r="O14" s="40">
        <f t="shared" si="1"/>
        <v>7.562119230239818E-2</v>
      </c>
      <c r="P14" s="39">
        <f>[1]INGRESOS!P92</f>
        <v>14912483750</v>
      </c>
      <c r="Q14" s="47">
        <f>[1]INGRESOS!Q92</f>
        <v>29.376021981345257</v>
      </c>
      <c r="R14" s="39">
        <f>[1]INGRESOS!R92</f>
        <v>35851652250</v>
      </c>
      <c r="S14" s="45">
        <f>[1]INGRESOS!S92</f>
        <v>70.623978018654739</v>
      </c>
      <c r="T14" s="38">
        <f>[1]INGRESOS!T92</f>
        <v>0</v>
      </c>
      <c r="U14" s="39">
        <f>[1]INGRESOS!U92</f>
        <v>0</v>
      </c>
      <c r="V14" s="39">
        <f>[1]INGRESOS!V92</f>
        <v>0</v>
      </c>
      <c r="W14" s="40">
        <f t="shared" si="2"/>
        <v>0</v>
      </c>
      <c r="X14" s="39">
        <f>[1]INGRESOS!X92</f>
        <v>0</v>
      </c>
      <c r="Y14" s="39">
        <f>[1]INGRESOS!Y92</f>
        <v>0</v>
      </c>
      <c r="Z14" s="39">
        <f>[1]INGRESOS!Z92</f>
        <v>0</v>
      </c>
      <c r="AA14" s="39">
        <f>[1]INGRESOS!AA92</f>
        <v>0</v>
      </c>
      <c r="AB14" s="38">
        <f>[1]INGRESOS!AB92</f>
        <v>1000000</v>
      </c>
      <c r="AC14" s="39">
        <f>[1]INGRESOS!AC92</f>
        <v>3139756302</v>
      </c>
      <c r="AD14" s="39">
        <f>[1]INGRESOS!AD92</f>
        <v>3140756302</v>
      </c>
      <c r="AE14" s="40">
        <f t="shared" si="3"/>
        <v>5.3534511404167942E-2</v>
      </c>
      <c r="AF14" s="39">
        <f>[1]INGRESOS!AF92</f>
        <v>435047758.77999997</v>
      </c>
      <c r="AG14" s="47">
        <f>[1]INGRESOS!AG92</f>
        <v>13.851687840376734</v>
      </c>
      <c r="AH14" s="39">
        <f>[1]INGRESOS!AH92</f>
        <v>2705708543.2200003</v>
      </c>
      <c r="AI14" s="45">
        <f>[1]INGRESOS!AI92</f>
        <v>86.148312159623273</v>
      </c>
      <c r="AJ14" s="38">
        <f>[1]INGRESOS!AJ92</f>
        <v>50847136000</v>
      </c>
      <c r="AK14" s="39">
        <f>[1]INGRESOS!AK92</f>
        <v>3139756302</v>
      </c>
      <c r="AL14" s="39">
        <f>[1]INGRESOS!AL92</f>
        <v>53986892302</v>
      </c>
      <c r="AM14" s="40">
        <f t="shared" si="4"/>
        <v>7.3569551663739699E-2</v>
      </c>
      <c r="AN14" s="39">
        <f>[1]INGRESOS!AN92</f>
        <v>15446053005.780001</v>
      </c>
      <c r="AO14" s="47">
        <f>[1]INGRESOS!AO92</f>
        <v>28.610746696393534</v>
      </c>
      <c r="AP14" s="39">
        <f>[1]INGRESOS!AP92</f>
        <v>38540839296.220001</v>
      </c>
      <c r="AQ14" s="45">
        <f>[1]INGRESOS!AQ92</f>
        <v>71.389253303606466</v>
      </c>
      <c r="AR14" s="18"/>
    </row>
    <row r="15" spans="1:47" x14ac:dyDescent="0.25">
      <c r="A15" s="18" t="str">
        <f>[1]INGRESOS!A93</f>
        <v>2FD_008 01</v>
      </c>
      <c r="B15" s="18"/>
      <c r="C15" s="18" t="str">
        <f>[1]INGRESOS!C93</f>
        <v>FDL KENNEDY..</v>
      </c>
      <c r="D15" s="18">
        <f>[1]INGRESOS!D93</f>
        <v>100470000</v>
      </c>
      <c r="E15" s="18">
        <f>[1]INGRESOS!E93</f>
        <v>0</v>
      </c>
      <c r="F15" s="18">
        <f>[1]INGRESOS!F93</f>
        <v>100470000</v>
      </c>
      <c r="G15" s="24">
        <f t="shared" si="0"/>
        <v>2.604092276141215E-2</v>
      </c>
      <c r="H15" s="18">
        <f>[1]INGRESOS!H93</f>
        <v>89599543.5</v>
      </c>
      <c r="I15" s="25">
        <f>[1]INGRESOS!I93</f>
        <v>89.180395640489692</v>
      </c>
      <c r="J15" s="18">
        <f>[1]INGRESOS!J93</f>
        <v>10870456.5</v>
      </c>
      <c r="K15" s="25">
        <f>[1]INGRESOS!K93</f>
        <v>10.819604359510301</v>
      </c>
      <c r="L15" s="38">
        <f>[1]INGRESOS!L93</f>
        <v>91895124000</v>
      </c>
      <c r="M15" s="39">
        <f>[1]INGRESOS!M93</f>
        <v>0</v>
      </c>
      <c r="N15" s="39">
        <f>[1]INGRESOS!N93</f>
        <v>91895124000</v>
      </c>
      <c r="O15" s="40">
        <f t="shared" si="1"/>
        <v>0.1368922903298645</v>
      </c>
      <c r="P15" s="39">
        <f>[1]INGRESOS!P93</f>
        <v>9498505728</v>
      </c>
      <c r="Q15" s="47">
        <f>[1]INGRESOS!Q93</f>
        <v>10.336245618429112</v>
      </c>
      <c r="R15" s="39">
        <f>[1]INGRESOS!R93</f>
        <v>82396618272</v>
      </c>
      <c r="S15" s="45">
        <f>[1]INGRESOS!S93</f>
        <v>89.663754381570897</v>
      </c>
      <c r="T15" s="38">
        <f>[1]INGRESOS!T93</f>
        <v>0</v>
      </c>
      <c r="U15" s="39">
        <f>[1]INGRESOS!U93</f>
        <v>0</v>
      </c>
      <c r="V15" s="39">
        <f>[1]INGRESOS!V93</f>
        <v>0</v>
      </c>
      <c r="W15" s="40">
        <f t="shared" si="2"/>
        <v>0</v>
      </c>
      <c r="X15" s="39">
        <f>[1]INGRESOS!X93</f>
        <v>0</v>
      </c>
      <c r="Y15" s="39">
        <f>[1]INGRESOS!Y93</f>
        <v>0</v>
      </c>
      <c r="Z15" s="39">
        <f>[1]INGRESOS!Z93</f>
        <v>0</v>
      </c>
      <c r="AA15" s="39">
        <f>[1]INGRESOS!AA93</f>
        <v>0</v>
      </c>
      <c r="AB15" s="38">
        <f>[1]INGRESOS!AB93</f>
        <v>469561000</v>
      </c>
      <c r="AC15" s="39">
        <f>[1]INGRESOS!AC93</f>
        <v>5746217522</v>
      </c>
      <c r="AD15" s="39">
        <f>[1]INGRESOS!AD93</f>
        <v>6215778522</v>
      </c>
      <c r="AE15" s="40">
        <f t="shared" si="3"/>
        <v>0.10594857867829287</v>
      </c>
      <c r="AF15" s="39">
        <f>[1]INGRESOS!AF93</f>
        <v>6463617362.9200001</v>
      </c>
      <c r="AG15" s="47">
        <f>[1]INGRESOS!AG93</f>
        <v>103.98725340748234</v>
      </c>
      <c r="AH15" s="39">
        <f>[1]INGRESOS!AH93</f>
        <v>-247838840.92000008</v>
      </c>
      <c r="AI15" s="45">
        <f>[1]INGRESOS!AI93</f>
        <v>-3.9872534074823345</v>
      </c>
      <c r="AJ15" s="38">
        <f>[1]INGRESOS!AJ93</f>
        <v>92465155000</v>
      </c>
      <c r="AK15" s="39">
        <f>[1]INGRESOS!AK93</f>
        <v>5746217522</v>
      </c>
      <c r="AL15" s="39">
        <f>[1]INGRESOS!AL93</f>
        <v>98211372522</v>
      </c>
      <c r="AM15" s="40">
        <f t="shared" si="4"/>
        <v>0.1338355726109538</v>
      </c>
      <c r="AN15" s="39">
        <f>[1]INGRESOS!AN93</f>
        <v>16051722634.42</v>
      </c>
      <c r="AO15" s="47">
        <f>[1]INGRESOS!AO93</f>
        <v>16.344056927647873</v>
      </c>
      <c r="AP15" s="39">
        <f>[1]INGRESOS!AP93</f>
        <v>82159649887.580002</v>
      </c>
      <c r="AQ15" s="45">
        <f>[1]INGRESOS!AQ93</f>
        <v>83.65594307235213</v>
      </c>
      <c r="AR15" s="18"/>
    </row>
    <row r="16" spans="1:47" x14ac:dyDescent="0.25">
      <c r="A16" s="18" t="str">
        <f>[1]INGRESOS!A94</f>
        <v>2FD_009 01</v>
      </c>
      <c r="B16" s="18"/>
      <c r="C16" s="18" t="str">
        <f>[1]INGRESOS!C94</f>
        <v>FDL FONTIBON..</v>
      </c>
      <c r="D16" s="18">
        <f>[1]INGRESOS!D94</f>
        <v>151500000</v>
      </c>
      <c r="E16" s="18">
        <f>[1]INGRESOS!E94</f>
        <v>0</v>
      </c>
      <c r="F16" s="18">
        <f>[1]INGRESOS!F94</f>
        <v>151500000</v>
      </c>
      <c r="G16" s="24">
        <f t="shared" si="0"/>
        <v>3.9267441010788696E-2</v>
      </c>
      <c r="H16" s="18">
        <f>[1]INGRESOS!H94</f>
        <v>131976282</v>
      </c>
      <c r="I16" s="25">
        <f>[1]INGRESOS!I94</f>
        <v>87.113057425742582</v>
      </c>
      <c r="J16" s="18">
        <f>[1]INGRESOS!J94</f>
        <v>19523718</v>
      </c>
      <c r="K16" s="25">
        <f>[1]INGRESOS!K94</f>
        <v>12.886942574257427</v>
      </c>
      <c r="L16" s="38">
        <f>[1]INGRESOS!L94</f>
        <v>19421939000</v>
      </c>
      <c r="M16" s="39">
        <f>[1]INGRESOS!M94</f>
        <v>0</v>
      </c>
      <c r="N16" s="39">
        <f>[1]INGRESOS!N94</f>
        <v>19421939000</v>
      </c>
      <c r="O16" s="40">
        <f t="shared" si="1"/>
        <v>2.8932043362354221E-2</v>
      </c>
      <c r="P16" s="39">
        <f>[1]INGRESOS!P94</f>
        <v>5705393250</v>
      </c>
      <c r="Q16" s="47">
        <f>[1]INGRESOS!Q94</f>
        <v>29.376022908938186</v>
      </c>
      <c r="R16" s="39">
        <f>[1]INGRESOS!R94</f>
        <v>13716545750</v>
      </c>
      <c r="S16" s="45">
        <f>[1]INGRESOS!S94</f>
        <v>70.623977091061818</v>
      </c>
      <c r="T16" s="38">
        <f>[1]INGRESOS!T94</f>
        <v>0</v>
      </c>
      <c r="U16" s="39">
        <f>[1]INGRESOS!U94</f>
        <v>0</v>
      </c>
      <c r="V16" s="39">
        <f>[1]INGRESOS!V94</f>
        <v>0</v>
      </c>
      <c r="W16" s="40">
        <f t="shared" si="2"/>
        <v>0</v>
      </c>
      <c r="X16" s="39">
        <f>[1]INGRESOS!X94</f>
        <v>0</v>
      </c>
      <c r="Y16" s="39">
        <f>[1]INGRESOS!Y94</f>
        <v>0</v>
      </c>
      <c r="Z16" s="39">
        <f>[1]INGRESOS!Z94</f>
        <v>0</v>
      </c>
      <c r="AA16" s="39">
        <f>[1]INGRESOS!AA94</f>
        <v>0</v>
      </c>
      <c r="AB16" s="38">
        <f>[1]INGRESOS!AB94</f>
        <v>60000000</v>
      </c>
      <c r="AC16" s="39">
        <f>[1]INGRESOS!AC94</f>
        <v>1045219135</v>
      </c>
      <c r="AD16" s="39">
        <f>[1]INGRESOS!AD94</f>
        <v>1105219135</v>
      </c>
      <c r="AE16" s="40">
        <f t="shared" si="3"/>
        <v>1.8838572846000493E-2</v>
      </c>
      <c r="AF16" s="39">
        <f>[1]INGRESOS!AF94</f>
        <v>19078138.73</v>
      </c>
      <c r="AG16" s="47">
        <f>[1]INGRESOS!AG94</f>
        <v>1.7261860680687544</v>
      </c>
      <c r="AH16" s="39">
        <f>[1]INGRESOS!AH94</f>
        <v>1086140996.27</v>
      </c>
      <c r="AI16" s="45">
        <f>[1]INGRESOS!AI94</f>
        <v>98.273813931931244</v>
      </c>
      <c r="AJ16" s="38">
        <f>[1]INGRESOS!AJ94</f>
        <v>19633439000</v>
      </c>
      <c r="AK16" s="39">
        <f>[1]INGRESOS!AK94</f>
        <v>1045219135</v>
      </c>
      <c r="AL16" s="39">
        <f>[1]INGRESOS!AL94</f>
        <v>20678658135</v>
      </c>
      <c r="AM16" s="40">
        <f t="shared" si="4"/>
        <v>2.8179425470343931E-2</v>
      </c>
      <c r="AN16" s="39">
        <f>[1]INGRESOS!AN94</f>
        <v>5856447670.7299995</v>
      </c>
      <c r="AO16" s="47">
        <f>[1]INGRESOS!AO94</f>
        <v>28.321217133608751</v>
      </c>
      <c r="AP16" s="39">
        <f>[1]INGRESOS!AP94</f>
        <v>14822210464.27</v>
      </c>
      <c r="AQ16" s="45">
        <f>[1]INGRESOS!AQ94</f>
        <v>71.678782866391259</v>
      </c>
      <c r="AR16" s="18"/>
    </row>
    <row r="17" spans="1:44" x14ac:dyDescent="0.25">
      <c r="A17" s="18" t="str">
        <f>[1]INGRESOS!A95</f>
        <v>2FD_010 01</v>
      </c>
      <c r="B17" s="18"/>
      <c r="C17" s="18" t="str">
        <f>[1]INGRESOS!C95</f>
        <v>FDL ENGATIVA..</v>
      </c>
      <c r="D17" s="18">
        <f>[1]INGRESOS!D95</f>
        <v>262550000</v>
      </c>
      <c r="E17" s="18">
        <f>[1]INGRESOS!E95</f>
        <v>0</v>
      </c>
      <c r="F17" s="18">
        <f>[1]INGRESOS!F95</f>
        <v>262550000</v>
      </c>
      <c r="G17" s="24">
        <f t="shared" si="0"/>
        <v>6.8050604867211706E-2</v>
      </c>
      <c r="H17" s="18">
        <f>[1]INGRESOS!H95</f>
        <v>211065585.62</v>
      </c>
      <c r="I17" s="25">
        <f>[1]INGRESOS!I95</f>
        <v>80.390624879070657</v>
      </c>
      <c r="J17" s="18">
        <f>[1]INGRESOS!J95</f>
        <v>51484414.379999995</v>
      </c>
      <c r="K17" s="25">
        <f>[1]INGRESOS!K95</f>
        <v>19.609375120929347</v>
      </c>
      <c r="L17" s="38">
        <f>[1]INGRESOS!L95</f>
        <v>36334369000</v>
      </c>
      <c r="M17" s="39">
        <f>[1]INGRESOS!M95</f>
        <v>0</v>
      </c>
      <c r="N17" s="39">
        <f>[1]INGRESOS!N95</f>
        <v>36334369000</v>
      </c>
      <c r="O17" s="40">
        <f t="shared" si="1"/>
        <v>5.4125777011851339E-2</v>
      </c>
      <c r="P17" s="39">
        <f>[1]INGRESOS!P95</f>
        <v>10673592000</v>
      </c>
      <c r="Q17" s="47">
        <f>[1]INGRESOS!Q95</f>
        <v>29.376021364235054</v>
      </c>
      <c r="R17" s="39">
        <f>[1]INGRESOS!R95</f>
        <v>25660777000</v>
      </c>
      <c r="S17" s="45">
        <f>[1]INGRESOS!S95</f>
        <v>70.623978635764942</v>
      </c>
      <c r="T17" s="38">
        <f>[1]INGRESOS!T95</f>
        <v>0</v>
      </c>
      <c r="U17" s="39">
        <f>[1]INGRESOS!U95</f>
        <v>0</v>
      </c>
      <c r="V17" s="39">
        <f>[1]INGRESOS!V95</f>
        <v>0</v>
      </c>
      <c r="W17" s="40">
        <f t="shared" si="2"/>
        <v>0</v>
      </c>
      <c r="X17" s="39">
        <f>[1]INGRESOS!X95</f>
        <v>0</v>
      </c>
      <c r="Y17" s="39">
        <f>[1]INGRESOS!Y95</f>
        <v>0</v>
      </c>
      <c r="Z17" s="39">
        <f>[1]INGRESOS!Z95</f>
        <v>0</v>
      </c>
      <c r="AA17" s="39">
        <f>[1]INGRESOS!AA95</f>
        <v>0</v>
      </c>
      <c r="AB17" s="38">
        <f>[1]INGRESOS!AB95</f>
        <v>1805000</v>
      </c>
      <c r="AC17" s="39">
        <f>[1]INGRESOS!AC95</f>
        <v>1531231393</v>
      </c>
      <c r="AD17" s="39">
        <f>[1]INGRESOS!AD95</f>
        <v>1533036393</v>
      </c>
      <c r="AE17" s="40">
        <f t="shared" si="3"/>
        <v>2.61307616295481E-2</v>
      </c>
      <c r="AF17" s="39">
        <f>[1]INGRESOS!AF95</f>
        <v>1084155920.1199999</v>
      </c>
      <c r="AG17" s="47">
        <f>[1]INGRESOS!AG95</f>
        <v>70.719516188289205</v>
      </c>
      <c r="AH17" s="39">
        <f>[1]INGRESOS!AH95</f>
        <v>448880472.88000011</v>
      </c>
      <c r="AI17" s="45">
        <f>[1]INGRESOS!AI95</f>
        <v>29.280483811710795</v>
      </c>
      <c r="AJ17" s="38">
        <f>[1]INGRESOS!AJ95</f>
        <v>36598724000</v>
      </c>
      <c r="AK17" s="39">
        <f>[1]INGRESOS!AK95</f>
        <v>1531231393</v>
      </c>
      <c r="AL17" s="39">
        <f>[1]INGRESOS!AL95</f>
        <v>38129955393</v>
      </c>
      <c r="AM17" s="40">
        <f t="shared" si="4"/>
        <v>5.1960829816416046E-2</v>
      </c>
      <c r="AN17" s="39">
        <f>[1]INGRESOS!AN95</f>
        <v>11968813505.740002</v>
      </c>
      <c r="AO17" s="47">
        <f>[1]INGRESOS!AO95</f>
        <v>31.389529262174982</v>
      </c>
      <c r="AP17" s="39">
        <f>[1]INGRESOS!AP95</f>
        <v>26161141887.260002</v>
      </c>
      <c r="AQ17" s="45">
        <f>[1]INGRESOS!AQ95</f>
        <v>68.61047073782504</v>
      </c>
      <c r="AR17" s="18"/>
    </row>
    <row r="18" spans="1:44" x14ac:dyDescent="0.25">
      <c r="A18" s="18" t="str">
        <f>[1]INGRESOS!A96</f>
        <v>2FD_011 01</v>
      </c>
      <c r="B18" s="18"/>
      <c r="C18" s="18" t="str">
        <f>[1]INGRESOS!C96</f>
        <v>FDL SUBA..</v>
      </c>
      <c r="D18" s="18">
        <f>[1]INGRESOS!D96</f>
        <v>143000000</v>
      </c>
      <c r="E18" s="18">
        <f>[1]INGRESOS!E96</f>
        <v>0</v>
      </c>
      <c r="F18" s="18">
        <f>[1]INGRESOS!F96</f>
        <v>143000000</v>
      </c>
      <c r="G18" s="24">
        <f t="shared" si="0"/>
        <v>3.7064317257708146E-2</v>
      </c>
      <c r="H18" s="18">
        <f>[1]INGRESOS!H96</f>
        <v>172280690.77000001</v>
      </c>
      <c r="I18" s="25">
        <f>[1]INGRESOS!I96</f>
        <v>120.47600753146854</v>
      </c>
      <c r="J18" s="18">
        <f>[1]INGRESOS!J96</f>
        <v>-29280690.770000011</v>
      </c>
      <c r="K18" s="25">
        <f>[1]INGRESOS!K96</f>
        <v>-20.476007531468539</v>
      </c>
      <c r="L18" s="38">
        <f>[1]INGRESOS!L96</f>
        <v>42447225000</v>
      </c>
      <c r="M18" s="39">
        <f>[1]INGRESOS!M96</f>
        <v>0</v>
      </c>
      <c r="N18" s="39">
        <f>[1]INGRESOS!N96</f>
        <v>42447225000</v>
      </c>
      <c r="O18" s="40">
        <f t="shared" si="1"/>
        <v>6.3231840770975864E-2</v>
      </c>
      <c r="P18" s="39">
        <f>[1]INGRESOS!P96</f>
        <v>0</v>
      </c>
      <c r="Q18" s="47">
        <f>[1]INGRESOS!Q96</f>
        <v>0</v>
      </c>
      <c r="R18" s="39">
        <f>[1]INGRESOS!R96</f>
        <v>42447225000</v>
      </c>
      <c r="S18" s="45">
        <f>[1]INGRESOS!S96</f>
        <v>100</v>
      </c>
      <c r="T18" s="38">
        <f>[1]INGRESOS!T96</f>
        <v>0</v>
      </c>
      <c r="U18" s="39">
        <f>[1]INGRESOS!U96</f>
        <v>0</v>
      </c>
      <c r="V18" s="39">
        <f>[1]INGRESOS!V96</f>
        <v>0</v>
      </c>
      <c r="W18" s="40">
        <f t="shared" si="2"/>
        <v>0</v>
      </c>
      <c r="X18" s="39">
        <f>[1]INGRESOS!X96</f>
        <v>0</v>
      </c>
      <c r="Y18" s="39">
        <f>[1]INGRESOS!Y96</f>
        <v>0</v>
      </c>
      <c r="Z18" s="39">
        <f>[1]INGRESOS!Z96</f>
        <v>0</v>
      </c>
      <c r="AA18" s="39">
        <f>[1]INGRESOS!AA96</f>
        <v>0</v>
      </c>
      <c r="AB18" s="38">
        <f>[1]INGRESOS!AB96</f>
        <v>0</v>
      </c>
      <c r="AC18" s="39">
        <f>[1]INGRESOS!AC96</f>
        <v>4579640813</v>
      </c>
      <c r="AD18" s="39">
        <f>[1]INGRESOS!AD96</f>
        <v>4579640813</v>
      </c>
      <c r="AE18" s="40">
        <f t="shared" si="3"/>
        <v>7.8060444605148299E-2</v>
      </c>
      <c r="AF18" s="39">
        <f>[1]INGRESOS!AF96</f>
        <v>2310958096.54</v>
      </c>
      <c r="AG18" s="47">
        <f>[1]INGRESOS!AG96</f>
        <v>50.46155781431586</v>
      </c>
      <c r="AH18" s="39">
        <f>[1]INGRESOS!AH96</f>
        <v>2268682716.46</v>
      </c>
      <c r="AI18" s="45">
        <f>[1]INGRESOS!AI96</f>
        <v>49.53844218568414</v>
      </c>
      <c r="AJ18" s="38">
        <f>[1]INGRESOS!AJ96</f>
        <v>42590225000</v>
      </c>
      <c r="AK18" s="39">
        <f>[1]INGRESOS!AK96</f>
        <v>4579640813</v>
      </c>
      <c r="AL18" s="39">
        <f>[1]INGRESOS!AL96</f>
        <v>47169865813</v>
      </c>
      <c r="AM18" s="40">
        <f t="shared" si="4"/>
        <v>6.4279785924492128E-2</v>
      </c>
      <c r="AN18" s="39">
        <f>[1]INGRESOS!AN96</f>
        <v>2483238787.3099999</v>
      </c>
      <c r="AO18" s="47">
        <f>[1]INGRESOS!AO96</f>
        <v>5.2644601474054227</v>
      </c>
      <c r="AP18" s="39">
        <f>[1]INGRESOS!AP96</f>
        <v>44686627025.690002</v>
      </c>
      <c r="AQ18" s="45">
        <f>[1]INGRESOS!AQ96</f>
        <v>94.735539852594584</v>
      </c>
      <c r="AR18" s="18"/>
    </row>
    <row r="19" spans="1:44" x14ac:dyDescent="0.25">
      <c r="A19" s="18" t="str">
        <f>[1]INGRESOS!A97</f>
        <v>2FD_012 01</v>
      </c>
      <c r="B19" s="18"/>
      <c r="C19" s="18" t="str">
        <f>[1]INGRESOS!C97</f>
        <v>FDL BARRIOS UNIDOS..</v>
      </c>
      <c r="D19" s="18">
        <f>[1]INGRESOS!D97</f>
        <v>206000000</v>
      </c>
      <c r="E19" s="18">
        <f>[1]INGRESOS!E97</f>
        <v>0</v>
      </c>
      <c r="F19" s="18">
        <f>[1]INGRESOS!F97</f>
        <v>206000000</v>
      </c>
      <c r="G19" s="24">
        <f t="shared" si="0"/>
        <v>5.3393352133481661E-2</v>
      </c>
      <c r="H19" s="18">
        <f>[1]INGRESOS!H97</f>
        <v>178378523.58000001</v>
      </c>
      <c r="I19" s="25">
        <f>[1]INGRESOS!I97</f>
        <v>86.591516300970881</v>
      </c>
      <c r="J19" s="18">
        <f>[1]INGRESOS!J97</f>
        <v>27621476.419999987</v>
      </c>
      <c r="K19" s="25">
        <f>[1]INGRESOS!K97</f>
        <v>13.408483699029119</v>
      </c>
      <c r="L19" s="38">
        <f>[1]INGRESOS!L97</f>
        <v>17488762000</v>
      </c>
      <c r="M19" s="39">
        <f>[1]INGRESOS!M97</f>
        <v>0</v>
      </c>
      <c r="N19" s="39">
        <f>[1]INGRESOS!N97</f>
        <v>17488762000</v>
      </c>
      <c r="O19" s="40">
        <f t="shared" si="1"/>
        <v>2.6052271121739839E-2</v>
      </c>
      <c r="P19" s="39">
        <f>[1]INGRESOS!P97</f>
        <v>5137502500</v>
      </c>
      <c r="Q19" s="47">
        <f>[1]INGRESOS!Q97</f>
        <v>29.376021584603873</v>
      </c>
      <c r="R19" s="39">
        <f>[1]INGRESOS!R97</f>
        <v>12351259500</v>
      </c>
      <c r="S19" s="45">
        <f>[1]INGRESOS!S97</f>
        <v>70.623978415396124</v>
      </c>
      <c r="T19" s="38">
        <f>[1]INGRESOS!T97</f>
        <v>0</v>
      </c>
      <c r="U19" s="39">
        <f>[1]INGRESOS!U97</f>
        <v>0</v>
      </c>
      <c r="V19" s="39">
        <f>[1]INGRESOS!V97</f>
        <v>0</v>
      </c>
      <c r="W19" s="40">
        <f t="shared" si="2"/>
        <v>0</v>
      </c>
      <c r="X19" s="39">
        <f>[1]INGRESOS!X97</f>
        <v>0</v>
      </c>
      <c r="Y19" s="39">
        <f>[1]INGRESOS!Y97</f>
        <v>0</v>
      </c>
      <c r="Z19" s="39">
        <f>[1]INGRESOS!Z97</f>
        <v>0</v>
      </c>
      <c r="AA19" s="39">
        <f>[1]INGRESOS!AA97</f>
        <v>0</v>
      </c>
      <c r="AB19" s="38">
        <f>[1]INGRESOS!AB97</f>
        <v>5500000</v>
      </c>
      <c r="AC19" s="39">
        <f>[1]INGRESOS!AC97</f>
        <v>232466104</v>
      </c>
      <c r="AD19" s="39">
        <f>[1]INGRESOS!AD97</f>
        <v>237966104</v>
      </c>
      <c r="AE19" s="40">
        <f t="shared" si="3"/>
        <v>4.0561565060877533E-3</v>
      </c>
      <c r="AF19" s="39">
        <f>[1]INGRESOS!AF97</f>
        <v>82188050.060000002</v>
      </c>
      <c r="AG19" s="47">
        <f>[1]INGRESOS!AG97</f>
        <v>34.53771300974865</v>
      </c>
      <c r="AH19" s="39">
        <f>[1]INGRESOS!AH97</f>
        <v>155778053.94</v>
      </c>
      <c r="AI19" s="45">
        <f>[1]INGRESOS!AI97</f>
        <v>65.462286990251357</v>
      </c>
      <c r="AJ19" s="38">
        <f>[1]INGRESOS!AJ97</f>
        <v>17700262000</v>
      </c>
      <c r="AK19" s="39">
        <f>[1]INGRESOS!AK97</f>
        <v>232466104</v>
      </c>
      <c r="AL19" s="39">
        <f>[1]INGRESOS!AL97</f>
        <v>17932728104</v>
      </c>
      <c r="AM19" s="40">
        <f t="shared" si="4"/>
        <v>2.4437464548596546E-2</v>
      </c>
      <c r="AN19" s="39">
        <f>[1]INGRESOS!AN97</f>
        <v>5398069073.6400003</v>
      </c>
      <c r="AO19" s="47">
        <f>[1]INGRESOS!AO97</f>
        <v>30.101772816350959</v>
      </c>
      <c r="AP19" s="39">
        <f>[1]INGRESOS!AP97</f>
        <v>12534659030.360001</v>
      </c>
      <c r="AQ19" s="45">
        <f>[1]INGRESOS!AQ97</f>
        <v>69.898227183649055</v>
      </c>
      <c r="AR19" s="18"/>
    </row>
    <row r="20" spans="1:44" x14ac:dyDescent="0.25">
      <c r="A20" s="18" t="str">
        <f>[1]INGRESOS!A98</f>
        <v>2FD_013 01</v>
      </c>
      <c r="B20" s="18"/>
      <c r="C20" s="18" t="str">
        <f>[1]INGRESOS!C98</f>
        <v>FDL TEUSAQUILLO..</v>
      </c>
      <c r="D20" s="18">
        <f>[1]INGRESOS!D98</f>
        <v>300000000</v>
      </c>
      <c r="E20" s="18">
        <f>[1]INGRESOS!E98</f>
        <v>0</v>
      </c>
      <c r="F20" s="18">
        <f>[1]INGRESOS!F98</f>
        <v>300000000</v>
      </c>
      <c r="G20" s="24">
        <f t="shared" si="0"/>
        <v>7.7757308932254854E-2</v>
      </c>
      <c r="H20" s="18">
        <f>[1]INGRESOS!H98</f>
        <v>408295614.82999998</v>
      </c>
      <c r="I20" s="25">
        <f>[1]INGRESOS!I98</f>
        <v>136.09853827666666</v>
      </c>
      <c r="J20" s="18">
        <f>[1]INGRESOS!J98</f>
        <v>-108295614.82999998</v>
      </c>
      <c r="K20" s="25">
        <f>[1]INGRESOS!K98</f>
        <v>-36.098538276666659</v>
      </c>
      <c r="L20" s="38">
        <f>[1]INGRESOS!L98</f>
        <v>12036729000</v>
      </c>
      <c r="M20" s="39">
        <f>[1]INGRESOS!M98</f>
        <v>0</v>
      </c>
      <c r="N20" s="39">
        <f>[1]INGRESOS!N98</f>
        <v>12036729000</v>
      </c>
      <c r="O20" s="40">
        <f t="shared" si="1"/>
        <v>1.7930607513951442E-2</v>
      </c>
      <c r="P20" s="39">
        <f>[1]INGRESOS!P98</f>
        <v>3535912500</v>
      </c>
      <c r="Q20" s="47">
        <f>[1]INGRESOS!Q98</f>
        <v>29.376024831995469</v>
      </c>
      <c r="R20" s="39">
        <f>[1]INGRESOS!R98</f>
        <v>8500816500</v>
      </c>
      <c r="S20" s="45">
        <f>[1]INGRESOS!S98</f>
        <v>70.62397516800452</v>
      </c>
      <c r="T20" s="38">
        <f>[1]INGRESOS!T98</f>
        <v>0</v>
      </c>
      <c r="U20" s="39">
        <f>[1]INGRESOS!U98</f>
        <v>0</v>
      </c>
      <c r="V20" s="39">
        <f>[1]INGRESOS!V98</f>
        <v>0</v>
      </c>
      <c r="W20" s="40">
        <f t="shared" si="2"/>
        <v>0</v>
      </c>
      <c r="X20" s="39">
        <f>[1]INGRESOS!X98</f>
        <v>0</v>
      </c>
      <c r="Y20" s="39">
        <f>[1]INGRESOS!Y98</f>
        <v>0</v>
      </c>
      <c r="Z20" s="39">
        <f>[1]INGRESOS!Z98</f>
        <v>0</v>
      </c>
      <c r="AA20" s="39">
        <f>[1]INGRESOS!AA98</f>
        <v>0</v>
      </c>
      <c r="AB20" s="38">
        <f>[1]INGRESOS!AB98</f>
        <v>3552848000</v>
      </c>
      <c r="AC20" s="39">
        <f>[1]INGRESOS!AC98</f>
        <v>58555694</v>
      </c>
      <c r="AD20" s="39">
        <f>[1]INGRESOS!AD98</f>
        <v>3611403694</v>
      </c>
      <c r="AE20" s="40">
        <f t="shared" si="3"/>
        <v>6.1556744188775082E-2</v>
      </c>
      <c r="AF20" s="39">
        <f>[1]INGRESOS!AF98</f>
        <v>0</v>
      </c>
      <c r="AG20" s="47">
        <f>[1]INGRESOS!AG98</f>
        <v>0</v>
      </c>
      <c r="AH20" s="39">
        <f>[1]INGRESOS!AH98</f>
        <v>3611403694</v>
      </c>
      <c r="AI20" s="45">
        <f>[1]INGRESOS!AI98</f>
        <v>100</v>
      </c>
      <c r="AJ20" s="38">
        <f>[1]INGRESOS!AJ98</f>
        <v>15889577000</v>
      </c>
      <c r="AK20" s="39">
        <f>[1]INGRESOS!AK98</f>
        <v>58555694</v>
      </c>
      <c r="AL20" s="39">
        <f>[1]INGRESOS!AL98</f>
        <v>15948132694</v>
      </c>
      <c r="AM20" s="40">
        <f t="shared" si="4"/>
        <v>2.1732997069141228E-2</v>
      </c>
      <c r="AN20" s="39">
        <f>[1]INGRESOS!AN98</f>
        <v>3944208114.8299999</v>
      </c>
      <c r="AO20" s="47">
        <f>[1]INGRESOS!AO98</f>
        <v>24.731472897224442</v>
      </c>
      <c r="AP20" s="39">
        <f>[1]INGRESOS!AP98</f>
        <v>12003924579.17</v>
      </c>
      <c r="AQ20" s="45">
        <f>[1]INGRESOS!AQ98</f>
        <v>75.268527102775565</v>
      </c>
      <c r="AR20" s="18"/>
    </row>
    <row r="21" spans="1:44" x14ac:dyDescent="0.25">
      <c r="A21" s="18" t="str">
        <f>[1]INGRESOS!A99</f>
        <v>2FD_014 01</v>
      </c>
      <c r="B21" s="18"/>
      <c r="C21" s="18" t="str">
        <f>[1]INGRESOS!C99</f>
        <v>FDL MARTIRES..</v>
      </c>
      <c r="D21" s="18">
        <f>[1]INGRESOS!D99</f>
        <v>348338000</v>
      </c>
      <c r="E21" s="18">
        <f>[1]INGRESOS!E99</f>
        <v>461554148</v>
      </c>
      <c r="F21" s="18">
        <f>[1]INGRESOS!F99</f>
        <v>809892148</v>
      </c>
      <c r="G21" s="24">
        <f t="shared" si="0"/>
        <v>0.2099167798461449</v>
      </c>
      <c r="H21" s="18">
        <f>[1]INGRESOS!H99</f>
        <v>186660778.21000001</v>
      </c>
      <c r="I21" s="25">
        <f>[1]INGRESOS!I99</f>
        <v>23.047609323161385</v>
      </c>
      <c r="J21" s="18">
        <f>[1]INGRESOS!J99</f>
        <v>623231369.78999996</v>
      </c>
      <c r="K21" s="25">
        <f>[1]INGRESOS!K99</f>
        <v>178.91569963368912</v>
      </c>
      <c r="L21" s="38">
        <f>[1]INGRESOS!L99</f>
        <v>36253412000</v>
      </c>
      <c r="M21" s="39">
        <f>[1]INGRESOS!M99</f>
        <v>0</v>
      </c>
      <c r="N21" s="39">
        <f>[1]INGRESOS!N99</f>
        <v>36253412000</v>
      </c>
      <c r="O21" s="40">
        <f t="shared" si="1"/>
        <v>5.4005178783503173E-2</v>
      </c>
      <c r="P21" s="39">
        <f>[1]INGRESOS!P99</f>
        <v>16080191293.110001</v>
      </c>
      <c r="Q21" s="47">
        <f>[1]INGRESOS!Q99</f>
        <v>44.354973521140579</v>
      </c>
      <c r="R21" s="39">
        <f>[1]INGRESOS!R99</f>
        <v>20173220706.889999</v>
      </c>
      <c r="S21" s="45">
        <f>[1]INGRESOS!S99</f>
        <v>55.645026478859428</v>
      </c>
      <c r="T21" s="38">
        <f>[1]INGRESOS!T99</f>
        <v>0</v>
      </c>
      <c r="U21" s="39">
        <f>[1]INGRESOS!U99</f>
        <v>0</v>
      </c>
      <c r="V21" s="39">
        <f>[1]INGRESOS!V99</f>
        <v>0</v>
      </c>
      <c r="W21" s="40">
        <f t="shared" si="2"/>
        <v>0</v>
      </c>
      <c r="X21" s="39">
        <f>[1]INGRESOS!X99</f>
        <v>0</v>
      </c>
      <c r="Y21" s="39">
        <f>[1]INGRESOS!Y99</f>
        <v>0</v>
      </c>
      <c r="Z21" s="39">
        <f>[1]INGRESOS!Z99</f>
        <v>0</v>
      </c>
      <c r="AA21" s="39">
        <f>[1]INGRESOS!AA99</f>
        <v>0</v>
      </c>
      <c r="AB21" s="38">
        <f>[1]INGRESOS!AB99</f>
        <v>0</v>
      </c>
      <c r="AC21" s="39">
        <f>[1]INGRESOS!AC99</f>
        <v>3911520000</v>
      </c>
      <c r="AD21" s="39">
        <f>[1]INGRESOS!AD99</f>
        <v>3911520000</v>
      </c>
      <c r="AE21" s="40">
        <f t="shared" si="3"/>
        <v>6.6672257224887663E-2</v>
      </c>
      <c r="AF21" s="39">
        <f>[1]INGRESOS!AF99</f>
        <v>134244903.40000001</v>
      </c>
      <c r="AG21" s="47">
        <f>[1]INGRESOS!AG99</f>
        <v>3.4320392941874256</v>
      </c>
      <c r="AH21" s="39">
        <f>[1]INGRESOS!AH99</f>
        <v>3777275096.5999999</v>
      </c>
      <c r="AI21" s="45">
        <f>[1]INGRESOS!AI99</f>
        <v>96.567960705812567</v>
      </c>
      <c r="AJ21" s="38">
        <f>[1]INGRESOS!AJ99</f>
        <v>36601750000</v>
      </c>
      <c r="AK21" s="39">
        <f>[1]INGRESOS!AK99</f>
        <v>4373074148</v>
      </c>
      <c r="AL21" s="39">
        <f>[1]INGRESOS!AL99</f>
        <v>40974824148</v>
      </c>
      <c r="AM21" s="40">
        <f t="shared" si="4"/>
        <v>5.5837617494372042E-2</v>
      </c>
      <c r="AN21" s="39">
        <f>[1]INGRESOS!AN99</f>
        <v>16401096974.719999</v>
      </c>
      <c r="AO21" s="47">
        <f>[1]INGRESOS!AO99</f>
        <v>40.027254090169279</v>
      </c>
      <c r="AP21" s="39">
        <f>[1]INGRESOS!AP99</f>
        <v>24573727173.279999</v>
      </c>
      <c r="AQ21" s="45">
        <f>[1]INGRESOS!AQ99</f>
        <v>59.972745909830714</v>
      </c>
      <c r="AR21" s="18"/>
    </row>
    <row r="22" spans="1:44" x14ac:dyDescent="0.25">
      <c r="A22" s="18" t="str">
        <f>[1]INGRESOS!A100</f>
        <v>2FD_015 01</v>
      </c>
      <c r="B22" s="18"/>
      <c r="C22" s="18" t="str">
        <f>[1]INGRESOS!C100</f>
        <v>FDL ANTONIO NARIÑO..</v>
      </c>
      <c r="D22" s="18">
        <f>[1]INGRESOS!D100</f>
        <v>34998000</v>
      </c>
      <c r="E22" s="18">
        <f>[1]INGRESOS!E100</f>
        <v>0</v>
      </c>
      <c r="F22" s="18">
        <f>[1]INGRESOS!F100</f>
        <v>34998000</v>
      </c>
      <c r="G22" s="24">
        <f t="shared" si="0"/>
        <v>9.0711676600368513E-3</v>
      </c>
      <c r="H22" s="18">
        <f>[1]INGRESOS!H100</f>
        <v>22200656</v>
      </c>
      <c r="I22" s="25">
        <f>[1]INGRESOS!I100</f>
        <v>63.43407051831533</v>
      </c>
      <c r="J22" s="18">
        <f>[1]INGRESOS!J100</f>
        <v>12797344</v>
      </c>
      <c r="K22" s="25">
        <f>[1]INGRESOS!K100</f>
        <v>36.56592948168467</v>
      </c>
      <c r="L22" s="38">
        <f>[1]INGRESOS!L100</f>
        <v>14777049000</v>
      </c>
      <c r="M22" s="39">
        <f>[1]INGRESOS!M100</f>
        <v>0</v>
      </c>
      <c r="N22" s="39">
        <f>[1]INGRESOS!N100</f>
        <v>14777049000</v>
      </c>
      <c r="O22" s="40">
        <f t="shared" si="1"/>
        <v>2.2012746638511896E-2</v>
      </c>
      <c r="P22" s="39">
        <f>[1]INGRESOS!P100</f>
        <v>4340909250</v>
      </c>
      <c r="Q22" s="47">
        <f>[1]INGRESOS!Q100</f>
        <v>29.37602257392528</v>
      </c>
      <c r="R22" s="39">
        <f>[1]INGRESOS!R100</f>
        <v>10436139750</v>
      </c>
      <c r="S22" s="45">
        <f>[1]INGRESOS!S100</f>
        <v>70.623977426074731</v>
      </c>
      <c r="T22" s="38">
        <f>[1]INGRESOS!T100</f>
        <v>0</v>
      </c>
      <c r="U22" s="39">
        <f>[1]INGRESOS!U100</f>
        <v>0</v>
      </c>
      <c r="V22" s="39">
        <f>[1]INGRESOS!V100</f>
        <v>0</v>
      </c>
      <c r="W22" s="40">
        <f t="shared" si="2"/>
        <v>0</v>
      </c>
      <c r="X22" s="39">
        <f>[1]INGRESOS!X100</f>
        <v>0</v>
      </c>
      <c r="Y22" s="39">
        <f>[1]INGRESOS!Y100</f>
        <v>0</v>
      </c>
      <c r="Z22" s="39">
        <f>[1]INGRESOS!Z100</f>
        <v>0</v>
      </c>
      <c r="AA22" s="39">
        <f>[1]INGRESOS!AA100</f>
        <v>0</v>
      </c>
      <c r="AB22" s="38">
        <f>[1]INGRESOS!AB100</f>
        <v>4481000</v>
      </c>
      <c r="AC22" s="39">
        <f>[1]INGRESOS!AC100</f>
        <v>0</v>
      </c>
      <c r="AD22" s="39">
        <f>[1]INGRESOS!AD100</f>
        <v>4481000</v>
      </c>
      <c r="AE22" s="40">
        <f t="shared" si="3"/>
        <v>7.6379101889986921E-5</v>
      </c>
      <c r="AF22" s="39">
        <f>[1]INGRESOS!AF100</f>
        <v>559449472.38</v>
      </c>
      <c r="AG22" s="47">
        <f>[1]INGRESOS!AG100</f>
        <v>12484.924623521534</v>
      </c>
      <c r="AH22" s="39">
        <f>[1]INGRESOS!AH100</f>
        <v>-554968472.38</v>
      </c>
      <c r="AI22" s="45">
        <f>[1]INGRESOS!AI100</f>
        <v>-12384.924623521534</v>
      </c>
      <c r="AJ22" s="38">
        <f>[1]INGRESOS!AJ100</f>
        <v>14816528000</v>
      </c>
      <c r="AK22" s="39">
        <f>[1]INGRESOS!AK100</f>
        <v>0</v>
      </c>
      <c r="AL22" s="39">
        <f>[1]INGRESOS!AL100</f>
        <v>14816528000</v>
      </c>
      <c r="AM22" s="40">
        <f t="shared" si="4"/>
        <v>2.0190925531989992E-2</v>
      </c>
      <c r="AN22" s="39">
        <f>[1]INGRESOS!AN100</f>
        <v>4922559378.3800001</v>
      </c>
      <c r="AO22" s="47">
        <f>[1]INGRESOS!AO100</f>
        <v>33.223433846175027</v>
      </c>
      <c r="AP22" s="39">
        <f>[1]INGRESOS!AP100</f>
        <v>9893968621.6200008</v>
      </c>
      <c r="AQ22" s="45">
        <f>[1]INGRESOS!AQ100</f>
        <v>66.776566153824973</v>
      </c>
      <c r="AR22" s="18"/>
    </row>
    <row r="23" spans="1:44" x14ac:dyDescent="0.25">
      <c r="A23" s="18" t="str">
        <f>[1]INGRESOS!A101</f>
        <v>2FD_016 01</v>
      </c>
      <c r="B23" s="18"/>
      <c r="C23" s="18" t="str">
        <f>[1]INGRESOS!C101</f>
        <v>FDL PUENTE ARANDA..</v>
      </c>
      <c r="D23" s="18">
        <f>[1]INGRESOS!D101</f>
        <v>231500000</v>
      </c>
      <c r="E23" s="18">
        <f>[1]INGRESOS!E101</f>
        <v>0</v>
      </c>
      <c r="F23" s="18">
        <f>[1]INGRESOS!F101</f>
        <v>231500000</v>
      </c>
      <c r="G23" s="24">
        <f t="shared" si="0"/>
        <v>6.0002723392723327E-2</v>
      </c>
      <c r="H23" s="18">
        <f>[1]INGRESOS!H101</f>
        <v>253425589.24000001</v>
      </c>
      <c r="I23" s="25">
        <f>[1]INGRESOS!I101</f>
        <v>109.47109686393088</v>
      </c>
      <c r="J23" s="18">
        <f>[1]INGRESOS!J101</f>
        <v>-21925589.24000001</v>
      </c>
      <c r="K23" s="25">
        <f>[1]INGRESOS!K101</f>
        <v>-9.4710968639308888</v>
      </c>
      <c r="L23" s="38">
        <f>[1]INGRESOS!L101</f>
        <v>18637846000</v>
      </c>
      <c r="M23" s="39">
        <f>[1]INGRESOS!M101</f>
        <v>0</v>
      </c>
      <c r="N23" s="39">
        <f>[1]INGRESOS!N101</f>
        <v>18637846000</v>
      </c>
      <c r="O23" s="40">
        <f t="shared" si="1"/>
        <v>2.7764013091220202E-2</v>
      </c>
      <c r="P23" s="39">
        <f>[1]INGRESOS!P101</f>
        <v>5475057750</v>
      </c>
      <c r="Q23" s="47">
        <f>[1]INGRESOS!Q101</f>
        <v>29.376022046753686</v>
      </c>
      <c r="R23" s="39">
        <f>[1]INGRESOS!R101</f>
        <v>13162788250</v>
      </c>
      <c r="S23" s="45">
        <f>[1]INGRESOS!S101</f>
        <v>70.62397795324631</v>
      </c>
      <c r="T23" s="38">
        <f>[1]INGRESOS!T101</f>
        <v>0</v>
      </c>
      <c r="U23" s="39">
        <f>[1]INGRESOS!U101</f>
        <v>0</v>
      </c>
      <c r="V23" s="39">
        <f>[1]INGRESOS!V101</f>
        <v>0</v>
      </c>
      <c r="W23" s="40">
        <f t="shared" si="2"/>
        <v>0</v>
      </c>
      <c r="X23" s="39">
        <f>[1]INGRESOS!X101</f>
        <v>0</v>
      </c>
      <c r="Y23" s="39">
        <f>[1]INGRESOS!Y101</f>
        <v>0</v>
      </c>
      <c r="Z23" s="39">
        <f>[1]INGRESOS!Z101</f>
        <v>0</v>
      </c>
      <c r="AA23" s="39">
        <f>[1]INGRESOS!AA101</f>
        <v>0</v>
      </c>
      <c r="AB23" s="38">
        <f>[1]INGRESOS!AB101</f>
        <v>142000000</v>
      </c>
      <c r="AC23" s="39">
        <f>[1]INGRESOS!AC101</f>
        <v>503578966</v>
      </c>
      <c r="AD23" s="39">
        <f>[1]INGRESOS!AD101</f>
        <v>645578966</v>
      </c>
      <c r="AE23" s="40">
        <f t="shared" si="3"/>
        <v>1.1003959299742558E-2</v>
      </c>
      <c r="AF23" s="39">
        <f>[1]INGRESOS!AF101</f>
        <v>120002795.93000001</v>
      </c>
      <c r="AG23" s="47">
        <f>[1]INGRESOS!AG101</f>
        <v>18.588399289638566</v>
      </c>
      <c r="AH23" s="39">
        <f>[1]INGRESOS!AH101</f>
        <v>525576170.06999999</v>
      </c>
      <c r="AI23" s="45">
        <f>[1]INGRESOS!AI101</f>
        <v>81.411600710361427</v>
      </c>
      <c r="AJ23" s="38">
        <f>[1]INGRESOS!AJ101</f>
        <v>19011346000</v>
      </c>
      <c r="AK23" s="39">
        <f>[1]INGRESOS!AK101</f>
        <v>503578966</v>
      </c>
      <c r="AL23" s="39">
        <f>[1]INGRESOS!AL101</f>
        <v>19514924966</v>
      </c>
      <c r="AM23" s="40">
        <f t="shared" si="4"/>
        <v>2.6593571500076019E-2</v>
      </c>
      <c r="AN23" s="39">
        <f>[1]INGRESOS!AN101</f>
        <v>5848486135.1700001</v>
      </c>
      <c r="AO23" s="47">
        <f>[1]INGRESOS!AO101</f>
        <v>29.969298602785106</v>
      </c>
      <c r="AP23" s="39">
        <f>[1]INGRESOS!AP101</f>
        <v>13666438830.83</v>
      </c>
      <c r="AQ23" s="45">
        <f>[1]INGRESOS!AQ101</f>
        <v>70.030701397214884</v>
      </c>
      <c r="AR23" s="18"/>
    </row>
    <row r="24" spans="1:44" x14ac:dyDescent="0.25">
      <c r="A24" s="18" t="str">
        <f>[1]INGRESOS!A102</f>
        <v>2FD_017 01</v>
      </c>
      <c r="B24" s="18"/>
      <c r="C24" s="18" t="str">
        <f>[1]INGRESOS!C102</f>
        <v>FDL LA CANDELARIA..</v>
      </c>
      <c r="D24" s="18">
        <f>[1]INGRESOS!D102</f>
        <v>152500000</v>
      </c>
      <c r="E24" s="18">
        <f>[1]INGRESOS!E102</f>
        <v>381998064</v>
      </c>
      <c r="F24" s="18">
        <f>[1]INGRESOS!F102</f>
        <v>534498064</v>
      </c>
      <c r="G24" s="24">
        <f t="shared" si="0"/>
        <v>0.13853710362046709</v>
      </c>
      <c r="H24" s="18">
        <f>[1]INGRESOS!H102</f>
        <v>497251329.66000003</v>
      </c>
      <c r="I24" s="25">
        <f>[1]INGRESOS!I102</f>
        <v>93.031455706077168</v>
      </c>
      <c r="J24" s="18">
        <f>[1]INGRESOS!J102</f>
        <v>37246734.339999974</v>
      </c>
      <c r="K24" s="25">
        <f>[1]INGRESOS!K102</f>
        <v>24.424088091803263</v>
      </c>
      <c r="L24" s="38">
        <f>[1]INGRESOS!L102</f>
        <v>13180738000</v>
      </c>
      <c r="M24" s="39">
        <f>[1]INGRESOS!M102</f>
        <v>0</v>
      </c>
      <c r="N24" s="39">
        <f>[1]INGRESOS!N102</f>
        <v>13180738000</v>
      </c>
      <c r="O24" s="40">
        <f t="shared" si="1"/>
        <v>1.9634789469981862E-2</v>
      </c>
      <c r="P24" s="39">
        <f>[1]INGRESOS!P102</f>
        <v>3871976500</v>
      </c>
      <c r="Q24" s="47">
        <f>[1]INGRESOS!Q102</f>
        <v>29.376022040647499</v>
      </c>
      <c r="R24" s="39">
        <f>[1]INGRESOS!R102</f>
        <v>9308761500</v>
      </c>
      <c r="S24" s="45">
        <f>[1]INGRESOS!S102</f>
        <v>70.623977959352501</v>
      </c>
      <c r="T24" s="38">
        <f>[1]INGRESOS!T102</f>
        <v>0</v>
      </c>
      <c r="U24" s="39">
        <f>[1]INGRESOS!U102</f>
        <v>0</v>
      </c>
      <c r="V24" s="39">
        <f>[1]INGRESOS!V102</f>
        <v>0</v>
      </c>
      <c r="W24" s="40">
        <f t="shared" si="2"/>
        <v>0</v>
      </c>
      <c r="X24" s="39">
        <f>[1]INGRESOS!X102</f>
        <v>0</v>
      </c>
      <c r="Y24" s="39">
        <f>[1]INGRESOS!Y102</f>
        <v>0</v>
      </c>
      <c r="Z24" s="39">
        <f>[1]INGRESOS!Z102</f>
        <v>0</v>
      </c>
      <c r="AA24" s="39">
        <f>[1]INGRESOS!AA102</f>
        <v>0</v>
      </c>
      <c r="AB24" s="38">
        <f>[1]INGRESOS!AB102</f>
        <v>7000000</v>
      </c>
      <c r="AC24" s="39">
        <f>[1]INGRESOS!AC102</f>
        <v>401280000</v>
      </c>
      <c r="AD24" s="39">
        <f>[1]INGRESOS!AD102</f>
        <v>408280000</v>
      </c>
      <c r="AE24" s="40">
        <f t="shared" si="3"/>
        <v>6.9591742288872705E-3</v>
      </c>
      <c r="AF24" s="39">
        <f>[1]INGRESOS!AF102</f>
        <v>445263050.06999999</v>
      </c>
      <c r="AG24" s="47">
        <f>[1]INGRESOS!AG102</f>
        <v>109.05825660576076</v>
      </c>
      <c r="AH24" s="39">
        <f>[1]INGRESOS!AH102</f>
        <v>-36983050.069999993</v>
      </c>
      <c r="AI24" s="45">
        <f>[1]INGRESOS!AI102</f>
        <v>-9.0582566057607501</v>
      </c>
      <c r="AJ24" s="38">
        <f>[1]INGRESOS!AJ102</f>
        <v>13340238000</v>
      </c>
      <c r="AK24" s="39">
        <f>[1]INGRESOS!AK102</f>
        <v>783278064</v>
      </c>
      <c r="AL24" s="39">
        <f>[1]INGRESOS!AL102</f>
        <v>14123516064</v>
      </c>
      <c r="AM24" s="40">
        <f t="shared" si="4"/>
        <v>1.9246537454529724E-2</v>
      </c>
      <c r="AN24" s="39">
        <f>[1]INGRESOS!AN102</f>
        <v>4814490879.7299995</v>
      </c>
      <c r="AO24" s="47">
        <f>[1]INGRESOS!AO102</f>
        <v>34.088472430755751</v>
      </c>
      <c r="AP24" s="39">
        <f>[1]INGRESOS!AP102</f>
        <v>9309025184.2700005</v>
      </c>
      <c r="AQ24" s="45">
        <f>[1]INGRESOS!AQ102</f>
        <v>65.911527569244257</v>
      </c>
      <c r="AR24" s="18"/>
    </row>
    <row r="25" spans="1:44" x14ac:dyDescent="0.25">
      <c r="A25" s="18" t="str">
        <f>[1]INGRESOS!A103</f>
        <v>2FD_018 01</v>
      </c>
      <c r="B25" s="18"/>
      <c r="C25" s="18" t="str">
        <f>[1]INGRESOS!C103</f>
        <v>FDL RAFAEL URIBE URIBE..</v>
      </c>
      <c r="D25" s="18">
        <f>[1]INGRESOS!D103</f>
        <v>146200000</v>
      </c>
      <c r="E25" s="18">
        <f>[1]INGRESOS!E103</f>
        <v>0</v>
      </c>
      <c r="F25" s="18">
        <f>[1]INGRESOS!F103</f>
        <v>146200000</v>
      </c>
      <c r="G25" s="24">
        <f t="shared" si="0"/>
        <v>3.7893728552985527E-2</v>
      </c>
      <c r="H25" s="18">
        <f>[1]INGRESOS!H103</f>
        <v>83435468.579999998</v>
      </c>
      <c r="I25" s="25">
        <f>[1]INGRESOS!I103</f>
        <v>57.069403953488376</v>
      </c>
      <c r="J25" s="18">
        <f>[1]INGRESOS!J103</f>
        <v>62764531.420000002</v>
      </c>
      <c r="K25" s="25">
        <f>[1]INGRESOS!K103</f>
        <v>42.930596046511624</v>
      </c>
      <c r="L25" s="38">
        <f>[1]INGRESOS!L103</f>
        <v>36943830000</v>
      </c>
      <c r="M25" s="39">
        <f>[1]INGRESOS!M103</f>
        <v>0</v>
      </c>
      <c r="N25" s="39">
        <f>[1]INGRESOS!N103</f>
        <v>36943830000</v>
      </c>
      <c r="O25" s="40">
        <f t="shared" si="1"/>
        <v>5.5033665358100586E-2</v>
      </c>
      <c r="P25" s="39">
        <f>[1]INGRESOS!P103</f>
        <v>10852627750</v>
      </c>
      <c r="Q25" s="47">
        <f>[1]INGRESOS!Q103</f>
        <v>29.37602232903302</v>
      </c>
      <c r="R25" s="39">
        <f>[1]INGRESOS!R103</f>
        <v>26091202250</v>
      </c>
      <c r="S25" s="45">
        <f>[1]INGRESOS!S103</f>
        <v>70.62397767096698</v>
      </c>
      <c r="T25" s="38">
        <f>[1]INGRESOS!T103</f>
        <v>0</v>
      </c>
      <c r="U25" s="39">
        <f>[1]INGRESOS!U103</f>
        <v>0</v>
      </c>
      <c r="V25" s="39">
        <f>[1]INGRESOS!V103</f>
        <v>0</v>
      </c>
      <c r="W25" s="40">
        <f t="shared" si="2"/>
        <v>0</v>
      </c>
      <c r="X25" s="39">
        <f>[1]INGRESOS!X103</f>
        <v>0</v>
      </c>
      <c r="Y25" s="39">
        <f>[1]INGRESOS!Y103</f>
        <v>0</v>
      </c>
      <c r="Z25" s="39">
        <f>[1]INGRESOS!Z103</f>
        <v>0</v>
      </c>
      <c r="AA25" s="39">
        <f>[1]INGRESOS!AA103</f>
        <v>0</v>
      </c>
      <c r="AB25" s="38">
        <f>[1]INGRESOS!AB103</f>
        <v>108000000</v>
      </c>
      <c r="AC25" s="39">
        <f>[1]INGRESOS!AC103</f>
        <v>13169280000</v>
      </c>
      <c r="AD25" s="39">
        <f>[1]INGRESOS!AD103</f>
        <v>13277280000</v>
      </c>
      <c r="AE25" s="40">
        <f t="shared" si="3"/>
        <v>0.22631259137288229</v>
      </c>
      <c r="AF25" s="39">
        <f>[1]INGRESOS!AF103</f>
        <v>11599453751.4</v>
      </c>
      <c r="AG25" s="47">
        <f>[1]INGRESOS!AG103</f>
        <v>87.363177935541017</v>
      </c>
      <c r="AH25" s="39">
        <f>[1]INGRESOS!AH103</f>
        <v>1677826248.6000004</v>
      </c>
      <c r="AI25" s="45">
        <f>[1]INGRESOS!AI103</f>
        <v>12.636822064458988</v>
      </c>
      <c r="AJ25" s="38">
        <f>[1]INGRESOS!AJ103</f>
        <v>37198030000</v>
      </c>
      <c r="AK25" s="39">
        <f>[1]INGRESOS!AK103</f>
        <v>13169280000</v>
      </c>
      <c r="AL25" s="39">
        <f>[1]INGRESOS!AL103</f>
        <v>50367310000</v>
      </c>
      <c r="AM25" s="40">
        <f t="shared" si="4"/>
        <v>6.8637038681171117E-2</v>
      </c>
      <c r="AN25" s="39">
        <f>[1]INGRESOS!AN103</f>
        <v>22535516969.98</v>
      </c>
      <c r="AO25" s="47">
        <f>[1]INGRESOS!AO103</f>
        <v>44.74234770524771</v>
      </c>
      <c r="AP25" s="39">
        <f>[1]INGRESOS!AP103</f>
        <v>27831793030.019997</v>
      </c>
      <c r="AQ25" s="45">
        <f>[1]INGRESOS!AQ103</f>
        <v>55.257652294752276</v>
      </c>
      <c r="AR25" s="18"/>
    </row>
    <row r="26" spans="1:44" x14ac:dyDescent="0.25">
      <c r="A26" s="18" t="str">
        <f>[1]INGRESOS!A104</f>
        <v>2FD_019 01</v>
      </c>
      <c r="B26" s="18"/>
      <c r="C26" s="18" t="str">
        <f>[1]INGRESOS!C104</f>
        <v>FDL CIUDAD BOLIVAR..</v>
      </c>
      <c r="D26" s="18">
        <f>[1]INGRESOS!D104</f>
        <v>98000000</v>
      </c>
      <c r="E26" s="18">
        <f>[1]INGRESOS!E104</f>
        <v>0</v>
      </c>
      <c r="F26" s="18">
        <f>[1]INGRESOS!F104</f>
        <v>98000000</v>
      </c>
      <c r="G26" s="24">
        <f t="shared" si="0"/>
        <v>2.5400720917869917E-2</v>
      </c>
      <c r="H26" s="18">
        <f>[1]INGRESOS!H104</f>
        <v>114084078.79000001</v>
      </c>
      <c r="I26" s="25">
        <f>[1]INGRESOS!I104</f>
        <v>116.41232529591838</v>
      </c>
      <c r="J26" s="18">
        <f>[1]INGRESOS!J104</f>
        <v>-16084078.790000007</v>
      </c>
      <c r="K26" s="25">
        <f>[1]INGRESOS!K104</f>
        <v>-16.412325295918372</v>
      </c>
      <c r="L26" s="38">
        <f>[1]INGRESOS!L104</f>
        <v>106548292000</v>
      </c>
      <c r="M26" s="39">
        <f>[1]INGRESOS!M104</f>
        <v>0</v>
      </c>
      <c r="N26" s="39">
        <f>[1]INGRESOS!N104</f>
        <v>106548292000</v>
      </c>
      <c r="O26" s="40">
        <f t="shared" si="1"/>
        <v>0.15872049666764887</v>
      </c>
      <c r="P26" s="39">
        <f>[1]INGRESOS!P104</f>
        <v>19549241250</v>
      </c>
      <c r="Q26" s="47">
        <f>[1]INGRESOS!Q104</f>
        <v>18.347775344911206</v>
      </c>
      <c r="R26" s="39">
        <f>[1]INGRESOS!R104</f>
        <v>86999050750</v>
      </c>
      <c r="S26" s="45">
        <f>[1]INGRESOS!S104</f>
        <v>81.652224655088787</v>
      </c>
      <c r="T26" s="38">
        <f>[1]INGRESOS!T104</f>
        <v>0</v>
      </c>
      <c r="U26" s="39">
        <f>[1]INGRESOS!U104</f>
        <v>0</v>
      </c>
      <c r="V26" s="39">
        <f>[1]INGRESOS!V104</f>
        <v>0</v>
      </c>
      <c r="W26" s="40">
        <f t="shared" si="2"/>
        <v>0</v>
      </c>
      <c r="X26" s="39">
        <f>[1]INGRESOS!X104</f>
        <v>0</v>
      </c>
      <c r="Y26" s="39">
        <f>[1]INGRESOS!Y104</f>
        <v>0</v>
      </c>
      <c r="Z26" s="39">
        <f>[1]INGRESOS!Z104</f>
        <v>0</v>
      </c>
      <c r="AA26" s="39">
        <f>[1]INGRESOS!AA104</f>
        <v>0</v>
      </c>
      <c r="AB26" s="38">
        <f>[1]INGRESOS!AB104</f>
        <v>360000000</v>
      </c>
      <c r="AC26" s="39">
        <f>[1]INGRESOS!AC104</f>
        <v>4289790129</v>
      </c>
      <c r="AD26" s="39">
        <f>[1]INGRESOS!AD104</f>
        <v>4649790129</v>
      </c>
      <c r="AE26" s="40">
        <f t="shared" si="3"/>
        <v>7.9256146848905695E-2</v>
      </c>
      <c r="AF26" s="39">
        <f>[1]INGRESOS!AF104</f>
        <v>4486451001.6599998</v>
      </c>
      <c r="AG26" s="47">
        <f>[1]INGRESOS!AG104</f>
        <v>96.487172048448372</v>
      </c>
      <c r="AH26" s="39">
        <f>[1]INGRESOS!AH104</f>
        <v>163339127.34000015</v>
      </c>
      <c r="AI26" s="45">
        <f>[1]INGRESOS!AI104</f>
        <v>3.5128279515516203</v>
      </c>
      <c r="AJ26" s="38">
        <f>[1]INGRESOS!AJ104</f>
        <v>107006292000</v>
      </c>
      <c r="AK26" s="39">
        <f>[1]INGRESOS!AK104</f>
        <v>4289790129</v>
      </c>
      <c r="AL26" s="39">
        <f>[1]INGRESOS!AL104</f>
        <v>111296082129</v>
      </c>
      <c r="AM26" s="40">
        <f t="shared" si="4"/>
        <v>0.15166649745938326</v>
      </c>
      <c r="AN26" s="39">
        <f>[1]INGRESOS!AN104</f>
        <v>24149776330.450001</v>
      </c>
      <c r="AO26" s="47">
        <f>[1]INGRESOS!AO104</f>
        <v>21.698676061623363</v>
      </c>
      <c r="AP26" s="39">
        <f>[1]INGRESOS!AP104</f>
        <v>87146305798.550003</v>
      </c>
      <c r="AQ26" s="45">
        <f>[1]INGRESOS!AQ104</f>
        <v>78.30132393837664</v>
      </c>
      <c r="AR26" s="18"/>
    </row>
    <row r="27" spans="1:44" ht="15.75" thickBot="1" x14ac:dyDescent="0.3">
      <c r="A27" s="18" t="str">
        <f>[1]INGRESOS!A105</f>
        <v>2FD_020 01</v>
      </c>
      <c r="B27" s="18"/>
      <c r="C27" s="18" t="str">
        <f>[1]INGRESOS!C105</f>
        <v>FDL SUMAPAZ..</v>
      </c>
      <c r="D27" s="18">
        <f>[1]INGRESOS!D105</f>
        <v>0</v>
      </c>
      <c r="E27" s="18">
        <f>[1]INGRESOS!E105</f>
        <v>0</v>
      </c>
      <c r="F27" s="18">
        <f>[1]INGRESOS!F105</f>
        <v>0</v>
      </c>
      <c r="G27" s="24">
        <f t="shared" si="0"/>
        <v>0</v>
      </c>
      <c r="H27" s="18">
        <f>[1]INGRESOS!H105</f>
        <v>208745879.03999999</v>
      </c>
      <c r="I27" s="25">
        <f>[1]INGRESOS!I105</f>
        <v>0</v>
      </c>
      <c r="J27" s="18">
        <f>[1]INGRESOS!J105</f>
        <v>-208745879.03999999</v>
      </c>
      <c r="K27" s="25">
        <f>[1]INGRESOS!K105</f>
        <v>0</v>
      </c>
      <c r="L27" s="41">
        <f>[1]INGRESOS!L105</f>
        <v>17138853000</v>
      </c>
      <c r="M27" s="42">
        <f>[1]INGRESOS!M105</f>
        <v>0</v>
      </c>
      <c r="N27" s="42">
        <f>[1]INGRESOS!N105</f>
        <v>17138853000</v>
      </c>
      <c r="O27" s="43">
        <f t="shared" si="1"/>
        <v>2.5531026442674687E-2</v>
      </c>
      <c r="P27" s="42">
        <f>[1]INGRESOS!P105</f>
        <v>0</v>
      </c>
      <c r="Q27" s="81">
        <f>[1]INGRESOS!Q105</f>
        <v>0</v>
      </c>
      <c r="R27" s="42">
        <f>[1]INGRESOS!R105</f>
        <v>17138853000</v>
      </c>
      <c r="S27" s="46">
        <f>[1]INGRESOS!S105</f>
        <v>100</v>
      </c>
      <c r="T27" s="41">
        <f>[1]INGRESOS!T105</f>
        <v>0</v>
      </c>
      <c r="U27" s="42">
        <f>[1]INGRESOS!U105</f>
        <v>0</v>
      </c>
      <c r="V27" s="42">
        <f>[1]INGRESOS!V105</f>
        <v>0</v>
      </c>
      <c r="W27" s="43">
        <f t="shared" si="2"/>
        <v>0</v>
      </c>
      <c r="X27" s="42">
        <f>[1]INGRESOS!X105</f>
        <v>0</v>
      </c>
      <c r="Y27" s="42">
        <f>[1]INGRESOS!Y105</f>
        <v>0</v>
      </c>
      <c r="Z27" s="42">
        <f>[1]INGRESOS!Z105</f>
        <v>0</v>
      </c>
      <c r="AA27" s="42">
        <f>[1]INGRESOS!AA105</f>
        <v>0</v>
      </c>
      <c r="AB27" s="41">
        <f>[1]INGRESOS!AB105</f>
        <v>0</v>
      </c>
      <c r="AC27" s="42">
        <f>[1]INGRESOS!AC105</f>
        <v>2234547859</v>
      </c>
      <c r="AD27" s="42">
        <f>[1]INGRESOS!AD105</f>
        <v>2234547859</v>
      </c>
      <c r="AE27" s="43">
        <f t="shared" si="3"/>
        <v>3.8088096094758564E-2</v>
      </c>
      <c r="AF27" s="42">
        <f>[1]INGRESOS!AF105</f>
        <v>2497673225.4499998</v>
      </c>
      <c r="AG27" s="81">
        <f>[1]INGRESOS!AG105</f>
        <v>111.77532919647346</v>
      </c>
      <c r="AH27" s="42">
        <f>[1]INGRESOS!AH105</f>
        <v>-263125366.44999981</v>
      </c>
      <c r="AI27" s="46">
        <f>[1]INGRESOS!AI105</f>
        <v>-11.77532919647347</v>
      </c>
      <c r="AJ27" s="41">
        <f>[1]INGRESOS!AJ105</f>
        <v>17138853000</v>
      </c>
      <c r="AK27" s="42">
        <f>[1]INGRESOS!AK105</f>
        <v>2234547859</v>
      </c>
      <c r="AL27" s="42">
        <f>[1]INGRESOS!AL105</f>
        <v>19373400859</v>
      </c>
      <c r="AM27" s="43">
        <f t="shared" si="4"/>
        <v>2.6400712369690115E-2</v>
      </c>
      <c r="AN27" s="42">
        <f>[1]INGRESOS!AN105</f>
        <v>2706419104.4899998</v>
      </c>
      <c r="AO27" s="81">
        <f>[1]INGRESOS!AO105</f>
        <v>13.96976774592841</v>
      </c>
      <c r="AP27" s="42">
        <f>[1]INGRESOS!AP105</f>
        <v>16666981754.509998</v>
      </c>
      <c r="AQ27" s="46">
        <f>[1]INGRESOS!AQ105</f>
        <v>86.030232254071578</v>
      </c>
      <c r="AR27" s="18"/>
    </row>
    <row r="28" spans="1:44" x14ac:dyDescent="0.25">
      <c r="A28" s="18"/>
      <c r="B28" s="18"/>
      <c r="C28" s="18"/>
      <c r="D28" s="18"/>
      <c r="E28" s="18"/>
      <c r="F28" s="18"/>
      <c r="G28" s="24"/>
      <c r="H28" s="18"/>
      <c r="I28" s="25"/>
      <c r="J28" s="18"/>
      <c r="K28" s="25"/>
      <c r="L28" s="18"/>
      <c r="M28" s="18"/>
      <c r="N28" s="18"/>
      <c r="O28" s="24"/>
      <c r="P28" s="18"/>
      <c r="Q28" s="25"/>
      <c r="R28" s="18"/>
      <c r="S28" s="25"/>
      <c r="T28" s="18"/>
      <c r="U28" s="18"/>
      <c r="V28" s="18"/>
      <c r="W28" s="24"/>
      <c r="X28" s="18"/>
      <c r="Y28" s="18"/>
      <c r="Z28" s="18"/>
      <c r="AA28" s="18"/>
      <c r="AB28" s="39"/>
      <c r="AC28" s="39"/>
      <c r="AD28" s="39"/>
      <c r="AE28" s="40"/>
      <c r="AF28" s="39"/>
      <c r="AG28" s="47"/>
      <c r="AH28" s="39"/>
      <c r="AI28" s="47"/>
      <c r="AJ28" s="18"/>
      <c r="AK28" s="18"/>
      <c r="AL28" s="18"/>
      <c r="AM28" s="24"/>
      <c r="AN28" s="18"/>
      <c r="AO28" s="25"/>
      <c r="AP28" s="18"/>
      <c r="AQ28" s="25"/>
      <c r="AR28" s="18"/>
    </row>
    <row r="29" spans="1:44" x14ac:dyDescent="0.25">
      <c r="A29" s="18"/>
      <c r="B29" s="18"/>
      <c r="C29" s="18"/>
      <c r="D29" s="18"/>
      <c r="E29" s="18"/>
      <c r="F29" s="18"/>
      <c r="G29" s="24"/>
      <c r="H29" s="18"/>
      <c r="I29" s="25"/>
      <c r="J29" s="18"/>
      <c r="K29" s="25"/>
      <c r="L29" s="18"/>
      <c r="M29" s="18"/>
      <c r="N29" s="18"/>
      <c r="O29" s="24"/>
      <c r="P29" s="18"/>
      <c r="Q29" s="25"/>
      <c r="R29" s="18"/>
      <c r="S29" s="25"/>
      <c r="T29" s="18"/>
      <c r="U29" s="18"/>
      <c r="V29" s="18"/>
      <c r="W29" s="24"/>
      <c r="X29" s="18"/>
      <c r="Y29" s="18"/>
      <c r="Z29" s="18"/>
      <c r="AA29" s="18"/>
      <c r="AB29" s="39"/>
      <c r="AC29" s="39"/>
      <c r="AD29" s="39"/>
      <c r="AE29" s="40"/>
      <c r="AF29" s="39"/>
      <c r="AG29" s="47"/>
      <c r="AH29" s="39"/>
      <c r="AI29" s="47"/>
      <c r="AJ29" s="18"/>
      <c r="AK29" s="18"/>
      <c r="AL29" s="18"/>
      <c r="AM29" s="24"/>
      <c r="AN29" s="18"/>
      <c r="AO29" s="25"/>
      <c r="AP29" s="18"/>
      <c r="AQ29" s="25"/>
      <c r="AR29" s="18"/>
    </row>
    <row r="30" spans="1:44" x14ac:dyDescent="0.25">
      <c r="A30" s="18"/>
      <c r="B30" s="18"/>
      <c r="C30" s="18"/>
      <c r="D30" s="18"/>
      <c r="E30" s="18"/>
      <c r="F30" s="18"/>
      <c r="G30" s="24"/>
      <c r="H30" s="18"/>
      <c r="I30" s="25"/>
      <c r="J30" s="18"/>
      <c r="K30" s="25"/>
      <c r="L30" s="18"/>
      <c r="M30" s="18"/>
      <c r="N30" s="18"/>
      <c r="O30" s="24"/>
      <c r="P30" s="18"/>
      <c r="Q30" s="25"/>
      <c r="R30" s="18"/>
      <c r="S30" s="25"/>
      <c r="T30" s="18"/>
      <c r="U30" s="18"/>
      <c r="V30" s="18"/>
      <c r="W30" s="24"/>
      <c r="X30" s="18"/>
      <c r="Y30" s="18"/>
      <c r="Z30" s="18"/>
      <c r="AA30" s="18"/>
      <c r="AB30" s="18"/>
      <c r="AC30" s="18"/>
      <c r="AD30" s="18"/>
      <c r="AE30" s="24"/>
      <c r="AF30" s="18"/>
      <c r="AG30" s="25"/>
      <c r="AH30" s="18"/>
      <c r="AI30" s="25"/>
      <c r="AJ30" s="18"/>
      <c r="AK30" s="18"/>
      <c r="AL30" s="18"/>
      <c r="AM30" s="24"/>
      <c r="AN30" s="18"/>
      <c r="AO30" s="25"/>
      <c r="AP30" s="18"/>
      <c r="AQ30" s="25"/>
      <c r="AR30" s="18"/>
    </row>
    <row r="31" spans="1:44" x14ac:dyDescent="0.25">
      <c r="D31" s="18"/>
      <c r="E31" s="18"/>
      <c r="F31" s="18"/>
      <c r="G31" s="18"/>
      <c r="H31" s="18"/>
      <c r="I31" s="25"/>
      <c r="J31" s="18"/>
      <c r="K31" s="25"/>
      <c r="L31" s="18"/>
      <c r="M31" s="18"/>
      <c r="N31" s="18"/>
      <c r="O31" s="18"/>
      <c r="P31" s="18"/>
      <c r="Q31" s="25"/>
      <c r="R31" s="18"/>
      <c r="S31" s="25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25"/>
      <c r="AH31" s="18"/>
      <c r="AI31" s="25"/>
      <c r="AJ31" s="18"/>
      <c r="AK31" s="18"/>
      <c r="AL31" s="18"/>
      <c r="AM31" s="18"/>
      <c r="AN31" s="18"/>
      <c r="AO31" s="25"/>
      <c r="AP31" s="18"/>
      <c r="AQ31" s="25"/>
      <c r="AR31" s="18"/>
    </row>
    <row r="32" spans="1:44" x14ac:dyDescent="0.25">
      <c r="D32" s="18"/>
      <c r="E32" s="18"/>
      <c r="F32" s="18"/>
      <c r="G32" s="18"/>
      <c r="H32" s="18"/>
      <c r="I32" s="25"/>
      <c r="J32" s="18"/>
      <c r="K32" s="25"/>
      <c r="L32" s="18"/>
      <c r="M32" s="18"/>
      <c r="N32" s="18"/>
      <c r="O32" s="18"/>
      <c r="P32" s="18"/>
      <c r="Q32" s="25"/>
      <c r="R32" s="18"/>
      <c r="S32" s="25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/>
      <c r="AH32" s="18"/>
      <c r="AI32" s="25"/>
      <c r="AJ32" s="18"/>
      <c r="AK32" s="18"/>
      <c r="AL32" s="18"/>
      <c r="AM32" s="18"/>
      <c r="AN32" s="18"/>
      <c r="AO32" s="25"/>
      <c r="AP32" s="18"/>
      <c r="AQ32" s="25"/>
      <c r="AR32" s="18"/>
    </row>
    <row r="39" spans="1:43" ht="15.75" thickBot="1" x14ac:dyDescent="0.3"/>
    <row r="40" spans="1:43" ht="32.25" customHeight="1" thickBot="1" x14ac:dyDescent="0.3">
      <c r="A40" s="27"/>
      <c r="B40" s="28"/>
      <c r="C40" s="28"/>
      <c r="D40" s="31">
        <f>SUM(D8:D39)</f>
        <v>3014606000</v>
      </c>
      <c r="E40" s="29">
        <f t="shared" ref="E40:AQ40" si="5">SUM(E8:E39)</f>
        <v>843552212</v>
      </c>
      <c r="F40" s="29">
        <f t="shared" si="5"/>
        <v>3858158212</v>
      </c>
      <c r="G40" s="29">
        <f t="shared" si="5"/>
        <v>1</v>
      </c>
      <c r="H40" s="29">
        <f t="shared" si="5"/>
        <v>3350753871.3899994</v>
      </c>
      <c r="I40" s="29">
        <f t="shared" si="5"/>
        <v>1922.3583537914787</v>
      </c>
      <c r="J40" s="30">
        <f t="shared" si="5"/>
        <v>507404340.61000001</v>
      </c>
      <c r="K40" s="29">
        <f t="shared" si="5"/>
        <v>97.060498963251945</v>
      </c>
      <c r="L40" s="31">
        <f t="shared" si="5"/>
        <v>647906167000</v>
      </c>
      <c r="M40" s="29">
        <f t="shared" si="5"/>
        <v>0</v>
      </c>
      <c r="N40" s="29">
        <f t="shared" si="5"/>
        <v>671295102000</v>
      </c>
      <c r="O40" s="29">
        <f t="shared" si="5"/>
        <v>1</v>
      </c>
      <c r="P40" s="29">
        <f t="shared" si="5"/>
        <v>161000609215.70001</v>
      </c>
      <c r="Q40" s="29">
        <f t="shared" si="5"/>
        <v>546.48808219037494</v>
      </c>
      <c r="R40" s="29">
        <f t="shared" si="5"/>
        <v>510294492784.30005</v>
      </c>
      <c r="S40" s="30">
        <f t="shared" si="5"/>
        <v>1453.5119178096252</v>
      </c>
      <c r="T40" s="31">
        <f t="shared" si="5"/>
        <v>0</v>
      </c>
      <c r="U40" s="29">
        <f t="shared" si="5"/>
        <v>0</v>
      </c>
      <c r="V40" s="29">
        <f t="shared" si="5"/>
        <v>0</v>
      </c>
      <c r="W40" s="29">
        <f t="shared" si="5"/>
        <v>0</v>
      </c>
      <c r="X40" s="29">
        <f t="shared" si="5"/>
        <v>0</v>
      </c>
      <c r="Y40" s="29">
        <f t="shared" si="5"/>
        <v>0</v>
      </c>
      <c r="Z40" s="29">
        <f t="shared" si="5"/>
        <v>0</v>
      </c>
      <c r="AA40" s="30">
        <f t="shared" si="5"/>
        <v>0</v>
      </c>
      <c r="AB40" s="31">
        <f t="shared" si="5"/>
        <v>4853089000</v>
      </c>
      <c r="AC40" s="29">
        <f t="shared" si="5"/>
        <v>53814791207</v>
      </c>
      <c r="AD40" s="29">
        <f t="shared" si="5"/>
        <v>58667880207</v>
      </c>
      <c r="AE40" s="29">
        <f t="shared" si="5"/>
        <v>1</v>
      </c>
      <c r="AF40" s="29">
        <f t="shared" si="5"/>
        <v>37503776485.990005</v>
      </c>
      <c r="AG40" s="29">
        <f t="shared" si="5"/>
        <v>13343.3411078053</v>
      </c>
      <c r="AH40" s="29">
        <f t="shared" si="5"/>
        <v>21164103721.010002</v>
      </c>
      <c r="AI40" s="30">
        <f t="shared" si="5"/>
        <v>-11343.3411078053</v>
      </c>
      <c r="AJ40" s="29">
        <f t="shared" si="5"/>
        <v>679162797000</v>
      </c>
      <c r="AK40" s="29">
        <f t="shared" si="5"/>
        <v>54658343419</v>
      </c>
      <c r="AL40" s="29">
        <f t="shared" si="5"/>
        <v>733821140419</v>
      </c>
      <c r="AM40" s="29">
        <f t="shared" si="5"/>
        <v>1</v>
      </c>
      <c r="AN40" s="29">
        <f t="shared" si="5"/>
        <v>201855139573.08005</v>
      </c>
      <c r="AO40" s="29">
        <f t="shared" si="5"/>
        <v>598.84761388556672</v>
      </c>
      <c r="AP40" s="29">
        <f t="shared" si="5"/>
        <v>531966000845.92004</v>
      </c>
      <c r="AQ40" s="30">
        <f t="shared" si="5"/>
        <v>1401.1523861144328</v>
      </c>
    </row>
  </sheetData>
  <mergeCells count="15">
    <mergeCell ref="Z6:AA6"/>
    <mergeCell ref="AB6:AG6"/>
    <mergeCell ref="AH6:AI6"/>
    <mergeCell ref="AJ6:AM6"/>
    <mergeCell ref="AN6:AQ6"/>
    <mergeCell ref="D5:K5"/>
    <mergeCell ref="L5:S5"/>
    <mergeCell ref="T5:AA5"/>
    <mergeCell ref="AB5:AI5"/>
    <mergeCell ref="AJ5:AQ5"/>
    <mergeCell ref="D6:I6"/>
    <mergeCell ref="J6:K6"/>
    <mergeCell ref="L6:Q6"/>
    <mergeCell ref="R6:S6"/>
    <mergeCell ref="T6:Y6"/>
  </mergeCells>
  <hyperlinks>
    <hyperlink ref="C5" location="Indice!A1" display="Indice"/>
  </hyperlink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40"/>
  <sheetViews>
    <sheetView workbookViewId="0">
      <selection activeCell="AF36" sqref="AF36"/>
    </sheetView>
  </sheetViews>
  <sheetFormatPr baseColWidth="10" defaultRowHeight="15" x14ac:dyDescent="0.25"/>
  <cols>
    <col min="2" max="2" width="1.85546875" customWidth="1"/>
    <col min="3" max="3" width="41.85546875" bestFit="1" customWidth="1"/>
    <col min="4" max="4" width="17.85546875" bestFit="1" customWidth="1"/>
    <col min="5" max="5" width="16.28515625" bestFit="1" customWidth="1"/>
    <col min="6" max="6" width="17.85546875" bestFit="1" customWidth="1"/>
    <col min="7" max="7" width="5.28515625" bestFit="1" customWidth="1"/>
    <col min="8" max="8" width="16.28515625" bestFit="1" customWidth="1"/>
    <col min="9" max="9" width="7" bestFit="1" customWidth="1"/>
    <col min="10" max="10" width="18.42578125" bestFit="1" customWidth="1"/>
    <col min="11" max="11" width="6.5703125" bestFit="1" customWidth="1"/>
    <col min="12" max="12" width="6.7109375" hidden="1" customWidth="1"/>
    <col min="13" max="13" width="15" hidden="1" customWidth="1"/>
    <col min="14" max="14" width="14.140625" hidden="1" customWidth="1"/>
    <col min="15" max="15" width="11.7109375" hidden="1" customWidth="1"/>
    <col min="16" max="16" width="13.5703125" hidden="1" customWidth="1"/>
    <col min="17" max="17" width="6.5703125" hidden="1" customWidth="1"/>
    <col min="18" max="18" width="18.42578125" hidden="1" customWidth="1"/>
    <col min="19" max="19" width="5.42578125" hidden="1" customWidth="1"/>
    <col min="20" max="20" width="11.5703125" hidden="1" customWidth="1"/>
    <col min="21" max="21" width="11.7109375" hidden="1" customWidth="1"/>
    <col min="22" max="22" width="11.5703125" hidden="1" customWidth="1"/>
    <col min="23" max="23" width="11.7109375" hidden="1" customWidth="1"/>
    <col min="24" max="24" width="9" hidden="1" customWidth="1"/>
    <col min="25" max="25" width="6.5703125" hidden="1" customWidth="1"/>
    <col min="26" max="26" width="18.42578125" hidden="1" customWidth="1"/>
    <col min="27" max="27" width="5.42578125" hidden="1" customWidth="1"/>
    <col min="28" max="28" width="14.140625" bestFit="1" customWidth="1"/>
    <col min="29" max="29" width="15" bestFit="1" customWidth="1"/>
    <col min="30" max="30" width="14.140625" bestFit="1" customWidth="1"/>
    <col min="31" max="31" width="11.7109375" bestFit="1" customWidth="1"/>
    <col min="32" max="32" width="14.140625" bestFit="1" customWidth="1"/>
    <col min="33" max="33" width="10" bestFit="1" customWidth="1"/>
    <col min="34" max="34" width="18.42578125" bestFit="1" customWidth="1"/>
    <col min="35" max="35" width="10" bestFit="1" customWidth="1"/>
    <col min="36" max="36" width="17.85546875" bestFit="1" customWidth="1"/>
    <col min="37" max="37" width="16.28515625" bestFit="1" customWidth="1"/>
    <col min="38" max="38" width="17.85546875" bestFit="1" customWidth="1"/>
    <col min="39" max="39" width="11.7109375" bestFit="1" customWidth="1"/>
    <col min="40" max="40" width="16.28515625" bestFit="1" customWidth="1"/>
    <col min="41" max="41" width="9" bestFit="1" customWidth="1"/>
    <col min="42" max="42" width="18.42578125" bestFit="1" customWidth="1"/>
    <col min="43" max="43" width="7" bestFit="1" customWidth="1"/>
  </cols>
  <sheetData>
    <row r="3" spans="1:47" x14ac:dyDescent="0.25">
      <c r="H3">
        <f>F8/F40</f>
        <v>6.0468465331272377E-2</v>
      </c>
    </row>
    <row r="4" spans="1:47" ht="15.75" thickBot="1" x14ac:dyDescent="0.3"/>
    <row r="5" spans="1:47" ht="15.75" thickBot="1" x14ac:dyDescent="0.3">
      <c r="C5" s="1" t="s">
        <v>0</v>
      </c>
      <c r="D5" s="89" t="s">
        <v>1</v>
      </c>
      <c r="E5" s="90"/>
      <c r="F5" s="90"/>
      <c r="G5" s="90"/>
      <c r="H5" s="90"/>
      <c r="I5" s="90"/>
      <c r="J5" s="90"/>
      <c r="K5" s="91"/>
      <c r="L5" s="92" t="s">
        <v>24</v>
      </c>
      <c r="M5" s="93"/>
      <c r="N5" s="93"/>
      <c r="O5" s="93"/>
      <c r="P5" s="93"/>
      <c r="Q5" s="93"/>
      <c r="R5" s="93"/>
      <c r="S5" s="94"/>
      <c r="T5" s="92" t="s">
        <v>2</v>
      </c>
      <c r="U5" s="93"/>
      <c r="V5" s="93"/>
      <c r="W5" s="93"/>
      <c r="X5" s="93"/>
      <c r="Y5" s="93"/>
      <c r="Z5" s="93"/>
      <c r="AA5" s="94"/>
      <c r="AB5" s="92" t="s">
        <v>3</v>
      </c>
      <c r="AC5" s="93"/>
      <c r="AD5" s="93"/>
      <c r="AE5" s="93"/>
      <c r="AF5" s="93"/>
      <c r="AG5" s="93"/>
      <c r="AH5" s="93"/>
      <c r="AI5" s="87"/>
      <c r="AJ5" s="95" t="s">
        <v>4</v>
      </c>
      <c r="AK5" s="96"/>
      <c r="AL5" s="96"/>
      <c r="AM5" s="96"/>
      <c r="AN5" s="96"/>
      <c r="AO5" s="96"/>
      <c r="AP5" s="96"/>
      <c r="AQ5" s="97"/>
      <c r="AS5" s="2"/>
      <c r="AT5" s="2"/>
      <c r="AU5" s="2"/>
    </row>
    <row r="6" spans="1:47" x14ac:dyDescent="0.25">
      <c r="C6" s="3"/>
      <c r="D6" s="84" t="s">
        <v>5</v>
      </c>
      <c r="E6" s="85"/>
      <c r="F6" s="85"/>
      <c r="G6" s="85"/>
      <c r="H6" s="85"/>
      <c r="I6" s="86"/>
      <c r="J6" s="87" t="s">
        <v>6</v>
      </c>
      <c r="K6" s="88"/>
      <c r="L6" s="84" t="s">
        <v>5</v>
      </c>
      <c r="M6" s="85"/>
      <c r="N6" s="85"/>
      <c r="O6" s="85"/>
      <c r="P6" s="85"/>
      <c r="Q6" s="86"/>
      <c r="R6" s="87" t="s">
        <v>6</v>
      </c>
      <c r="S6" s="88"/>
      <c r="T6" s="84" t="s">
        <v>5</v>
      </c>
      <c r="U6" s="85"/>
      <c r="V6" s="85"/>
      <c r="W6" s="85"/>
      <c r="X6" s="85"/>
      <c r="Y6" s="86"/>
      <c r="Z6" s="87" t="s">
        <v>6</v>
      </c>
      <c r="AA6" s="88"/>
      <c r="AB6" s="84" t="s">
        <v>5</v>
      </c>
      <c r="AC6" s="85"/>
      <c r="AD6" s="85"/>
      <c r="AE6" s="85"/>
      <c r="AF6" s="85"/>
      <c r="AG6" s="86"/>
      <c r="AH6" s="87" t="s">
        <v>6</v>
      </c>
      <c r="AI6" s="98"/>
      <c r="AJ6" s="112" t="s">
        <v>5</v>
      </c>
      <c r="AK6" s="113"/>
      <c r="AL6" s="113"/>
      <c r="AM6" s="114"/>
      <c r="AN6" s="105" t="s">
        <v>6</v>
      </c>
      <c r="AO6" s="106"/>
      <c r="AP6" s="106"/>
      <c r="AQ6" s="115"/>
      <c r="AS6" s="2"/>
      <c r="AT6" s="2"/>
      <c r="AU6" s="2"/>
    </row>
    <row r="7" spans="1:47" ht="24.75" thickBot="1" x14ac:dyDescent="0.3">
      <c r="A7" s="4" t="str">
        <f>'[1]9zdirEnti'!M5</f>
        <v>hoja ING</v>
      </c>
      <c r="C7" s="5" t="s">
        <v>7</v>
      </c>
      <c r="D7" s="6" t="s">
        <v>8</v>
      </c>
      <c r="E7" s="7" t="s">
        <v>9</v>
      </c>
      <c r="F7" s="8" t="s">
        <v>10</v>
      </c>
      <c r="G7" s="26" t="s">
        <v>17</v>
      </c>
      <c r="H7" s="9" t="s">
        <v>12</v>
      </c>
      <c r="I7" s="11" t="s">
        <v>11</v>
      </c>
      <c r="J7" s="8" t="s">
        <v>13</v>
      </c>
      <c r="K7" s="11" t="s">
        <v>18</v>
      </c>
      <c r="L7" s="6" t="s">
        <v>8</v>
      </c>
      <c r="M7" s="7" t="s">
        <v>9</v>
      </c>
      <c r="N7" s="12" t="s">
        <v>10</v>
      </c>
      <c r="O7" s="26" t="s">
        <v>19</v>
      </c>
      <c r="P7" s="9" t="s">
        <v>12</v>
      </c>
      <c r="Q7" s="10" t="s">
        <v>11</v>
      </c>
      <c r="R7" s="8" t="s">
        <v>13</v>
      </c>
      <c r="S7" s="11" t="s">
        <v>18</v>
      </c>
      <c r="T7" s="6" t="s">
        <v>8</v>
      </c>
      <c r="U7" s="7" t="s">
        <v>9</v>
      </c>
      <c r="V7" s="8" t="s">
        <v>10</v>
      </c>
      <c r="W7" s="26" t="s">
        <v>19</v>
      </c>
      <c r="X7" s="9" t="s">
        <v>12</v>
      </c>
      <c r="Y7" s="10" t="s">
        <v>11</v>
      </c>
      <c r="Z7" s="8" t="s">
        <v>13</v>
      </c>
      <c r="AA7" s="11" t="s">
        <v>18</v>
      </c>
      <c r="AB7" s="6" t="s">
        <v>8</v>
      </c>
      <c r="AC7" s="7" t="s">
        <v>9</v>
      </c>
      <c r="AD7" s="8" t="s">
        <v>10</v>
      </c>
      <c r="AE7" s="26" t="s">
        <v>19</v>
      </c>
      <c r="AF7" s="9" t="s">
        <v>12</v>
      </c>
      <c r="AG7" s="10" t="s">
        <v>11</v>
      </c>
      <c r="AH7" s="8" t="s">
        <v>13</v>
      </c>
      <c r="AI7" s="48" t="s">
        <v>18</v>
      </c>
      <c r="AJ7" s="32" t="s">
        <v>14</v>
      </c>
      <c r="AK7" s="14" t="s">
        <v>15</v>
      </c>
      <c r="AL7" s="15" t="s">
        <v>16</v>
      </c>
      <c r="AM7" s="26" t="s">
        <v>19</v>
      </c>
      <c r="AN7" s="9" t="s">
        <v>12</v>
      </c>
      <c r="AO7" s="10" t="s">
        <v>11</v>
      </c>
      <c r="AP7" s="8" t="s">
        <v>13</v>
      </c>
      <c r="AQ7" s="11" t="s">
        <v>18</v>
      </c>
      <c r="AS7" s="2"/>
      <c r="AT7" s="2"/>
      <c r="AU7" s="2"/>
    </row>
    <row r="8" spans="1:47" x14ac:dyDescent="0.25">
      <c r="A8" s="18" t="str">
        <f>[1]INGRESOS!A63</f>
        <v>2ES_401 01</v>
      </c>
      <c r="B8" s="18"/>
      <c r="C8" s="18" t="str">
        <f>[1]INGRESOS!C63</f>
        <v>HOSPITAL LA VICTORIA, III NIVEL, E.S.E..</v>
      </c>
      <c r="D8" s="18">
        <f>[1]INGRESOS!D63</f>
        <v>88097000000</v>
      </c>
      <c r="E8" s="18">
        <f>[1]INGRESOS!E63</f>
        <v>950392740</v>
      </c>
      <c r="F8" s="18">
        <f>[1]INGRESOS!F63</f>
        <v>89047392740</v>
      </c>
      <c r="G8" s="24">
        <f>IF(OR(F8=0,F$40=0),0,(F8/F$40))</f>
        <v>6.0468465331272377E-2</v>
      </c>
      <c r="H8" s="18">
        <f>[1]INGRESOS!H63</f>
        <v>57811110557.5</v>
      </c>
      <c r="I8" s="25">
        <f>[1]INGRESOS!I63</f>
        <v>64.921732999299039</v>
      </c>
      <c r="J8" s="18">
        <f>[1]INGRESOS!J63</f>
        <v>31236282182.5</v>
      </c>
      <c r="K8" s="25">
        <f>[1]INGRESOS!K63</f>
        <v>35.456692262506103</v>
      </c>
      <c r="L8" s="18">
        <f>[1]INGRESOS!L63</f>
        <v>0</v>
      </c>
      <c r="M8" s="18">
        <f>[1]INGRESOS!M63</f>
        <v>0</v>
      </c>
      <c r="N8" s="18">
        <f>[1]INGRESOS!N63</f>
        <v>0</v>
      </c>
      <c r="O8" s="24">
        <f>IF(OR(N8=0,N$40=0),0,(N8/N$40))</f>
        <v>0</v>
      </c>
      <c r="P8" s="18">
        <f>[1]INGRESOS!P63</f>
        <v>0</v>
      </c>
      <c r="Q8" s="25">
        <f>[1]INGRESOS!Q63</f>
        <v>0</v>
      </c>
      <c r="R8" s="18">
        <f>[1]INGRESOS!R63</f>
        <v>0</v>
      </c>
      <c r="S8" s="25">
        <f>[1]INGRESOS!S63</f>
        <v>0</v>
      </c>
      <c r="T8" s="18">
        <f>[1]INGRESOS!T63</f>
        <v>0</v>
      </c>
      <c r="U8" s="18">
        <f>[1]INGRESOS!U63</f>
        <v>0</v>
      </c>
      <c r="V8" s="18">
        <f>[1]INGRESOS!V63</f>
        <v>0</v>
      </c>
      <c r="W8" s="24">
        <f>IF(OR(V8=0,V$40=0),0,(V8/V$40))</f>
        <v>0</v>
      </c>
      <c r="X8" s="18">
        <f>[1]INGRESOS!X63</f>
        <v>0</v>
      </c>
      <c r="Y8" s="18">
        <f>[1]INGRESOS!Y63</f>
        <v>0</v>
      </c>
      <c r="Z8" s="18">
        <f>[1]INGRESOS!Z63</f>
        <v>0</v>
      </c>
      <c r="AA8" s="18">
        <f>[1]INGRESOS!AA63</f>
        <v>0</v>
      </c>
      <c r="AB8" s="18">
        <f>[1]INGRESOS!AB63</f>
        <v>16000000</v>
      </c>
      <c r="AC8" s="18">
        <f>[1]INGRESOS!AC63</f>
        <v>0</v>
      </c>
      <c r="AD8" s="18">
        <f>[1]INGRESOS!AD63</f>
        <v>16000000</v>
      </c>
      <c r="AE8" s="24">
        <f>IF(OR(AD8=0,AD$40=0),0,(AD8/AD$40))</f>
        <v>7.3226544622425633E-3</v>
      </c>
      <c r="AF8" s="18">
        <f>[1]INGRESOS!AF63</f>
        <v>25112084</v>
      </c>
      <c r="AG8" s="25">
        <f>[1]INGRESOS!AG63</f>
        <v>156.950525</v>
      </c>
      <c r="AH8" s="18">
        <f>[1]INGRESOS!AH63</f>
        <v>-9112084</v>
      </c>
      <c r="AI8" s="25">
        <f>[1]INGRESOS!AI63</f>
        <v>-56.950524999999999</v>
      </c>
      <c r="AJ8" s="38">
        <f>[1]INGRESOS!AJ63</f>
        <v>88113000000</v>
      </c>
      <c r="AK8" s="39">
        <f>[1]INGRESOS!AK63</f>
        <v>12239774791</v>
      </c>
      <c r="AL8" s="39">
        <f>[1]INGRESOS!AL63</f>
        <v>100352774791</v>
      </c>
      <c r="AM8" s="40">
        <f>IF(OR(AL8=0,AL$40=0),0,(AL8/AL$40))</f>
        <v>6.001244677769927E-2</v>
      </c>
      <c r="AN8" s="39">
        <f>[1]INGRESOS!AN63</f>
        <v>69125604692.5</v>
      </c>
      <c r="AO8" s="47">
        <f>[1]INGRESOS!AO63</f>
        <v>68.882604229394389</v>
      </c>
      <c r="AP8" s="39">
        <f>[1]INGRESOS!AP63</f>
        <v>31227170098.5</v>
      </c>
      <c r="AQ8" s="45">
        <f>[1]INGRESOS!AQ63</f>
        <v>31.117395770605604</v>
      </c>
      <c r="AR8" s="18"/>
    </row>
    <row r="9" spans="1:47" x14ac:dyDescent="0.25">
      <c r="A9" s="18" t="str">
        <f>[1]INGRESOS!A64</f>
        <v>2ES_401 02</v>
      </c>
      <c r="B9" s="18"/>
      <c r="C9" s="18" t="str">
        <f>[1]INGRESOS!C64</f>
        <v>HOSPITAL LA VICTORIA, III NIVEL, E.S.E..</v>
      </c>
      <c r="D9" s="18">
        <f>[1]INGRESOS!D64</f>
        <v>0</v>
      </c>
      <c r="E9" s="18">
        <f>[1]INGRESOS!E64</f>
        <v>0</v>
      </c>
      <c r="F9" s="18">
        <f>[1]INGRESOS!F64</f>
        <v>0</v>
      </c>
      <c r="G9" s="24">
        <f t="shared" ref="G9:G30" si="0">IF(OR(F9=0,F$40=0),0,(F9/F$40))</f>
        <v>0</v>
      </c>
      <c r="H9" s="18">
        <f>[1]INGRESOS!H64</f>
        <v>0</v>
      </c>
      <c r="I9" s="25">
        <f>[1]INGRESOS!I64</f>
        <v>0</v>
      </c>
      <c r="J9" s="18">
        <f>[1]INGRESOS!J64</f>
        <v>0</v>
      </c>
      <c r="K9" s="25">
        <f>[1]INGRESOS!K64</f>
        <v>0</v>
      </c>
      <c r="L9" s="18">
        <f>[1]INGRESOS!L64</f>
        <v>0</v>
      </c>
      <c r="M9" s="18">
        <f>[1]INGRESOS!M64</f>
        <v>0</v>
      </c>
      <c r="N9" s="18">
        <f>[1]INGRESOS!N64</f>
        <v>0</v>
      </c>
      <c r="O9" s="24">
        <f t="shared" ref="O9:O30" si="1">IF(OR(N9=0,N$40=0),0,(N9/N$40))</f>
        <v>0</v>
      </c>
      <c r="P9" s="18">
        <f>[1]INGRESOS!P64</f>
        <v>0</v>
      </c>
      <c r="Q9" s="25">
        <f>[1]INGRESOS!Q64</f>
        <v>0</v>
      </c>
      <c r="R9" s="18">
        <f>[1]INGRESOS!R64</f>
        <v>0</v>
      </c>
      <c r="S9" s="25">
        <f>[1]INGRESOS!S64</f>
        <v>0</v>
      </c>
      <c r="T9" s="18">
        <f>[1]INGRESOS!T64</f>
        <v>0</v>
      </c>
      <c r="U9" s="18">
        <f>[1]INGRESOS!U64</f>
        <v>0</v>
      </c>
      <c r="V9" s="18">
        <f>[1]INGRESOS!V64</f>
        <v>0</v>
      </c>
      <c r="W9" s="24">
        <f t="shared" ref="W9:W30" si="2">IF(OR(V9=0,V$40=0),0,(V9/V$40))</f>
        <v>0</v>
      </c>
      <c r="X9" s="18">
        <f>[1]INGRESOS!X64</f>
        <v>0</v>
      </c>
      <c r="Y9" s="18">
        <f>[1]INGRESOS!Y64</f>
        <v>0</v>
      </c>
      <c r="Z9" s="18">
        <f>[1]INGRESOS!Z64</f>
        <v>0</v>
      </c>
      <c r="AA9" s="18">
        <f>[1]INGRESOS!AA64</f>
        <v>0</v>
      </c>
      <c r="AB9" s="18">
        <f>[1]INGRESOS!AB64</f>
        <v>0</v>
      </c>
      <c r="AC9" s="18">
        <f>[1]INGRESOS!AC64</f>
        <v>0</v>
      </c>
      <c r="AD9" s="18">
        <f>[1]INGRESOS!AD64</f>
        <v>0</v>
      </c>
      <c r="AE9" s="24">
        <f t="shared" ref="AE9:AE30" si="3">IF(OR(AD9=0,AD$40=0),0,(AD9/AD$40))</f>
        <v>0</v>
      </c>
      <c r="AF9" s="18">
        <f>[1]INGRESOS!AF64</f>
        <v>0</v>
      </c>
      <c r="AG9" s="25">
        <f>[1]INGRESOS!AG64</f>
        <v>0</v>
      </c>
      <c r="AH9" s="18">
        <f>[1]INGRESOS!AH64</f>
        <v>0</v>
      </c>
      <c r="AI9" s="25">
        <f>[1]INGRESOS!AI64</f>
        <v>0</v>
      </c>
      <c r="AJ9" s="38">
        <f>[1]INGRESOS!AJ64</f>
        <v>0</v>
      </c>
      <c r="AK9" s="39">
        <f>[1]INGRESOS!AK64</f>
        <v>0</v>
      </c>
      <c r="AL9" s="39">
        <f>[1]INGRESOS!AL64</f>
        <v>0</v>
      </c>
      <c r="AM9" s="40">
        <f t="shared" ref="AM9:AM30" si="4">IF(OR(AL9=0,AL$40=0),0,(AL9/AL$40))</f>
        <v>0</v>
      </c>
      <c r="AN9" s="39">
        <f>[1]INGRESOS!AN64</f>
        <v>0</v>
      </c>
      <c r="AO9" s="47">
        <f>[1]INGRESOS!AO64</f>
        <v>0</v>
      </c>
      <c r="AP9" s="39">
        <f>[1]INGRESOS!AP64</f>
        <v>0</v>
      </c>
      <c r="AQ9" s="45">
        <f>[1]INGRESOS!AQ64</f>
        <v>0</v>
      </c>
      <c r="AR9" s="18"/>
    </row>
    <row r="10" spans="1:47" x14ac:dyDescent="0.25">
      <c r="A10" s="18" t="str">
        <f>[1]INGRESOS!A65</f>
        <v>2ES_402 01</v>
      </c>
      <c r="B10" s="18"/>
      <c r="C10" s="18" t="str">
        <f>[1]INGRESOS!C65</f>
        <v>HOSPITAL EL TUNAL, III NIVEL, E.S.E..</v>
      </c>
      <c r="D10" s="18">
        <f>[1]INGRESOS!D65</f>
        <v>106205000000</v>
      </c>
      <c r="E10" s="18">
        <f>[1]INGRESOS!E65</f>
        <v>26444691194</v>
      </c>
      <c r="F10" s="18">
        <f>[1]INGRESOS!F65</f>
        <v>132649691194</v>
      </c>
      <c r="G10" s="24">
        <f t="shared" si="0"/>
        <v>9.00770141197553E-2</v>
      </c>
      <c r="H10" s="18">
        <f>[1]INGRESOS!H65</f>
        <v>77419632993</v>
      </c>
      <c r="I10" s="25">
        <f>[1]INGRESOS!I65</f>
        <v>58.363975291713189</v>
      </c>
      <c r="J10" s="18">
        <f>[1]INGRESOS!J65</f>
        <v>55230058201</v>
      </c>
      <c r="K10" s="25">
        <f>[1]INGRESOS!K65</f>
        <v>52.003256156489805</v>
      </c>
      <c r="L10" s="18">
        <f>[1]INGRESOS!L65</f>
        <v>0</v>
      </c>
      <c r="M10" s="18">
        <f>[1]INGRESOS!M65</f>
        <v>4000000000</v>
      </c>
      <c r="N10" s="18">
        <f>[1]INGRESOS!N65</f>
        <v>4000000000</v>
      </c>
      <c r="O10" s="24">
        <f t="shared" si="1"/>
        <v>1</v>
      </c>
      <c r="P10" s="18">
        <f>[1]INGRESOS!P65</f>
        <v>0</v>
      </c>
      <c r="Q10" s="25">
        <f>[1]INGRESOS!Q65</f>
        <v>0</v>
      </c>
      <c r="R10" s="18">
        <f>[1]INGRESOS!R65</f>
        <v>4000000000</v>
      </c>
      <c r="S10" s="25">
        <f>[1]INGRESOS!S65</f>
        <v>100</v>
      </c>
      <c r="T10" s="18">
        <f>[1]INGRESOS!T65</f>
        <v>0</v>
      </c>
      <c r="U10" s="18">
        <f>[1]INGRESOS!U65</f>
        <v>0</v>
      </c>
      <c r="V10" s="18">
        <f>[1]INGRESOS!V65</f>
        <v>0</v>
      </c>
      <c r="W10" s="24">
        <f t="shared" si="2"/>
        <v>0</v>
      </c>
      <c r="X10" s="18">
        <f>[1]INGRESOS!X65</f>
        <v>0</v>
      </c>
      <c r="Y10" s="18">
        <f>[1]INGRESOS!Y65</f>
        <v>0</v>
      </c>
      <c r="Z10" s="18">
        <f>[1]INGRESOS!Z65</f>
        <v>0</v>
      </c>
      <c r="AA10" s="18">
        <f>[1]INGRESOS!AA65</f>
        <v>0</v>
      </c>
      <c r="AB10" s="18">
        <f>[1]INGRESOS!AB65</f>
        <v>6000000</v>
      </c>
      <c r="AC10" s="18">
        <f>[1]INGRESOS!AC65</f>
        <v>0</v>
      </c>
      <c r="AD10" s="18">
        <f>[1]INGRESOS!AD65</f>
        <v>6000000</v>
      </c>
      <c r="AE10" s="24">
        <f t="shared" si="3"/>
        <v>2.745995423340961E-3</v>
      </c>
      <c r="AF10" s="18">
        <f>[1]INGRESOS!AF65</f>
        <v>4481725</v>
      </c>
      <c r="AG10" s="25">
        <f>[1]INGRESOS!AG65</f>
        <v>74.695416666666674</v>
      </c>
      <c r="AH10" s="18">
        <f>[1]INGRESOS!AH65</f>
        <v>1518275</v>
      </c>
      <c r="AI10" s="25">
        <f>[1]INGRESOS!AI65</f>
        <v>25.304583333333337</v>
      </c>
      <c r="AJ10" s="38">
        <f>[1]INGRESOS!AJ65</f>
        <v>106211000000</v>
      </c>
      <c r="AK10" s="39">
        <f>[1]INGRESOS!AK65</f>
        <v>31063540823</v>
      </c>
      <c r="AL10" s="39">
        <f>[1]INGRESOS!AL65</f>
        <v>137274540823</v>
      </c>
      <c r="AM10" s="40">
        <f t="shared" si="4"/>
        <v>8.2092210128027504E-2</v>
      </c>
      <c r="AN10" s="39">
        <f>[1]INGRESOS!AN65</f>
        <v>78042964347</v>
      </c>
      <c r="AO10" s="47">
        <f>[1]INGRESOS!AO65</f>
        <v>56.851739498897743</v>
      </c>
      <c r="AP10" s="39">
        <f>[1]INGRESOS!AP65</f>
        <v>59231576476</v>
      </c>
      <c r="AQ10" s="45">
        <f>[1]INGRESOS!AQ65</f>
        <v>43.148260501102257</v>
      </c>
      <c r="AR10" s="18"/>
    </row>
    <row r="11" spans="1:47" x14ac:dyDescent="0.25">
      <c r="A11" s="18" t="str">
        <f>[1]INGRESOS!A66</f>
        <v>2ES_403 01</v>
      </c>
      <c r="B11" s="18"/>
      <c r="C11" s="18" t="str">
        <f>[1]INGRESOS!C66</f>
        <v>HOSPITAL SIMÓN BOLÍVAR, III NIVEL, E.S.E..</v>
      </c>
      <c r="D11" s="18">
        <f>[1]INGRESOS!D66</f>
        <v>117314000000</v>
      </c>
      <c r="E11" s="18">
        <f>[1]INGRESOS!E66</f>
        <v>14280122739</v>
      </c>
      <c r="F11" s="18">
        <f>[1]INGRESOS!F66</f>
        <v>131594122739</v>
      </c>
      <c r="G11" s="24">
        <f t="shared" si="0"/>
        <v>8.936022048254777E-2</v>
      </c>
      <c r="H11" s="18">
        <f>[1]INGRESOS!H66</f>
        <v>70697038025</v>
      </c>
      <c r="I11" s="25">
        <f>[1]INGRESOS!I66</f>
        <v>53.723552810347364</v>
      </c>
      <c r="J11" s="18">
        <f>[1]INGRESOS!J66</f>
        <v>60897084714</v>
      </c>
      <c r="K11" s="25">
        <f>[1]INGRESOS!K66</f>
        <v>51.90947773837734</v>
      </c>
      <c r="L11" s="18">
        <f>[1]INGRESOS!L66</f>
        <v>0</v>
      </c>
      <c r="M11" s="18">
        <f>[1]INGRESOS!M66</f>
        <v>0</v>
      </c>
      <c r="N11" s="18">
        <f>[1]INGRESOS!N66</f>
        <v>0</v>
      </c>
      <c r="O11" s="24">
        <f t="shared" si="1"/>
        <v>0</v>
      </c>
      <c r="P11" s="18">
        <f>[1]INGRESOS!P66</f>
        <v>0</v>
      </c>
      <c r="Q11" s="25">
        <f>[1]INGRESOS!Q66</f>
        <v>0</v>
      </c>
      <c r="R11" s="18">
        <f>[1]INGRESOS!R66</f>
        <v>0</v>
      </c>
      <c r="S11" s="25">
        <f>[1]INGRESOS!S66</f>
        <v>0</v>
      </c>
      <c r="T11" s="18">
        <f>[1]INGRESOS!T66</f>
        <v>0</v>
      </c>
      <c r="U11" s="18">
        <f>[1]INGRESOS!U66</f>
        <v>0</v>
      </c>
      <c r="V11" s="18">
        <f>[1]INGRESOS!V66</f>
        <v>0</v>
      </c>
      <c r="W11" s="24">
        <f t="shared" si="2"/>
        <v>0</v>
      </c>
      <c r="X11" s="18">
        <f>[1]INGRESOS!X66</f>
        <v>0</v>
      </c>
      <c r="Y11" s="18">
        <f>[1]INGRESOS!Y66</f>
        <v>0</v>
      </c>
      <c r="Z11" s="18">
        <f>[1]INGRESOS!Z66</f>
        <v>0</v>
      </c>
      <c r="AA11" s="18">
        <f>[1]INGRESOS!AA66</f>
        <v>0</v>
      </c>
      <c r="AB11" s="18">
        <f>[1]INGRESOS!AB66</f>
        <v>25000000</v>
      </c>
      <c r="AC11" s="18">
        <f>[1]INGRESOS!AC66</f>
        <v>0</v>
      </c>
      <c r="AD11" s="18">
        <f>[1]INGRESOS!AD66</f>
        <v>25000000</v>
      </c>
      <c r="AE11" s="24">
        <f t="shared" si="3"/>
        <v>1.1441647597254004E-2</v>
      </c>
      <c r="AF11" s="18">
        <f>[1]INGRESOS!AF66</f>
        <v>44362291.850000001</v>
      </c>
      <c r="AG11" s="25">
        <f>[1]INGRESOS!AG66</f>
        <v>177.44916740000002</v>
      </c>
      <c r="AH11" s="18">
        <f>[1]INGRESOS!AH66</f>
        <v>-19362291.850000001</v>
      </c>
      <c r="AI11" s="25">
        <f>[1]INGRESOS!AI66</f>
        <v>-77.449167400000007</v>
      </c>
      <c r="AJ11" s="38">
        <f>[1]INGRESOS!AJ66</f>
        <v>117339000000</v>
      </c>
      <c r="AK11" s="39">
        <f>[1]INGRESOS!AK66</f>
        <v>25106976646</v>
      </c>
      <c r="AL11" s="39">
        <f>[1]INGRESOS!AL66</f>
        <v>142445976646</v>
      </c>
      <c r="AM11" s="40">
        <f t="shared" si="4"/>
        <v>8.5184805402432492E-2</v>
      </c>
      <c r="AN11" s="39">
        <f>[1]INGRESOS!AN66</f>
        <v>81568254223.850006</v>
      </c>
      <c r="AO11" s="47">
        <f>[1]INGRESOS!AO66</f>
        <v>57.262589049151998</v>
      </c>
      <c r="AP11" s="39">
        <f>[1]INGRESOS!AP66</f>
        <v>60877722422.150002</v>
      </c>
      <c r="AQ11" s="45">
        <f>[1]INGRESOS!AQ66</f>
        <v>42.737410950848009</v>
      </c>
      <c r="AR11" s="18"/>
    </row>
    <row r="12" spans="1:47" x14ac:dyDescent="0.25">
      <c r="A12" s="18" t="str">
        <f>[1]INGRESOS!A67</f>
        <v>2ES_404 01</v>
      </c>
      <c r="B12" s="18"/>
      <c r="C12" s="18" t="str">
        <f>[1]INGRESOS!C67</f>
        <v>HOSPITAL OCCIDENTE DE KENNEDY, III NIVEL, E.S.E..</v>
      </c>
      <c r="D12" s="18">
        <f>[1]INGRESOS!D67</f>
        <v>121389000000</v>
      </c>
      <c r="E12" s="18">
        <f>[1]INGRESOS!E67</f>
        <v>20696733500</v>
      </c>
      <c r="F12" s="18">
        <f>[1]INGRESOS!F67</f>
        <v>142085733500</v>
      </c>
      <c r="G12" s="24">
        <f t="shared" si="0"/>
        <v>9.6484646948610434E-2</v>
      </c>
      <c r="H12" s="18">
        <f>[1]INGRESOS!H67</f>
        <v>73590659874.669998</v>
      </c>
      <c r="I12" s="25">
        <f>[1]INGRESOS!I67</f>
        <v>51.793137890701743</v>
      </c>
      <c r="J12" s="18">
        <f>[1]INGRESOS!J67</f>
        <v>68495073625.330002</v>
      </c>
      <c r="K12" s="25">
        <f>[1]INGRESOS!K67</f>
        <v>56.426095960367086</v>
      </c>
      <c r="L12" s="18">
        <f>[1]INGRESOS!L67</f>
        <v>0</v>
      </c>
      <c r="M12" s="18">
        <f>[1]INGRESOS!M67</f>
        <v>0</v>
      </c>
      <c r="N12" s="18">
        <f>[1]INGRESOS!N67</f>
        <v>0</v>
      </c>
      <c r="O12" s="24">
        <f t="shared" si="1"/>
        <v>0</v>
      </c>
      <c r="P12" s="18">
        <f>[1]INGRESOS!P67</f>
        <v>0</v>
      </c>
      <c r="Q12" s="25">
        <f>[1]INGRESOS!Q67</f>
        <v>0</v>
      </c>
      <c r="R12" s="18">
        <f>[1]INGRESOS!R67</f>
        <v>0</v>
      </c>
      <c r="S12" s="25">
        <f>[1]INGRESOS!S67</f>
        <v>0</v>
      </c>
      <c r="T12" s="18">
        <f>[1]INGRESOS!T67</f>
        <v>0</v>
      </c>
      <c r="U12" s="18">
        <f>[1]INGRESOS!U67</f>
        <v>0</v>
      </c>
      <c r="V12" s="18">
        <f>[1]INGRESOS!V67</f>
        <v>0</v>
      </c>
      <c r="W12" s="24">
        <f t="shared" si="2"/>
        <v>0</v>
      </c>
      <c r="X12" s="18">
        <f>[1]INGRESOS!X67</f>
        <v>0</v>
      </c>
      <c r="Y12" s="18">
        <f>[1]INGRESOS!Y67</f>
        <v>0</v>
      </c>
      <c r="Z12" s="18">
        <f>[1]INGRESOS!Z67</f>
        <v>0</v>
      </c>
      <c r="AA12" s="18">
        <f>[1]INGRESOS!AA67</f>
        <v>0</v>
      </c>
      <c r="AB12" s="18">
        <f>[1]INGRESOS!AB67</f>
        <v>46000000</v>
      </c>
      <c r="AC12" s="18">
        <f>[1]INGRESOS!AC67</f>
        <v>0</v>
      </c>
      <c r="AD12" s="18">
        <f>[1]INGRESOS!AD67</f>
        <v>46000000</v>
      </c>
      <c r="AE12" s="24">
        <f t="shared" si="3"/>
        <v>2.1052631578947368E-2</v>
      </c>
      <c r="AF12" s="18">
        <f>[1]INGRESOS!AF67</f>
        <v>2948024853</v>
      </c>
      <c r="AG12" s="25">
        <f>[1]INGRESOS!AG67</f>
        <v>6408.749680434782</v>
      </c>
      <c r="AH12" s="18">
        <f>[1]INGRESOS!AH67</f>
        <v>-2902024853</v>
      </c>
      <c r="AI12" s="25">
        <f>[1]INGRESOS!AI67</f>
        <v>-6308.7496804347829</v>
      </c>
      <c r="AJ12" s="38">
        <f>[1]INGRESOS!AJ67</f>
        <v>121435000000</v>
      </c>
      <c r="AK12" s="39">
        <f>[1]INGRESOS!AK67</f>
        <v>32972115204</v>
      </c>
      <c r="AL12" s="39">
        <f>[1]INGRESOS!AL67</f>
        <v>154407115204</v>
      </c>
      <c r="AM12" s="40">
        <f t="shared" si="4"/>
        <v>9.2337743550955295E-2</v>
      </c>
      <c r="AN12" s="39">
        <f>[1]INGRESOS!AN67</f>
        <v>88814066431.669998</v>
      </c>
      <c r="AO12" s="47">
        <f>[1]INGRESOS!AO67</f>
        <v>57.519413088140659</v>
      </c>
      <c r="AP12" s="39">
        <f>[1]INGRESOS!AP67</f>
        <v>65593048772.330002</v>
      </c>
      <c r="AQ12" s="45">
        <f>[1]INGRESOS!AQ67</f>
        <v>42.480586911859341</v>
      </c>
      <c r="AR12" s="18"/>
    </row>
    <row r="13" spans="1:47" x14ac:dyDescent="0.25">
      <c r="A13" s="18" t="str">
        <f>[1]INGRESOS!A68</f>
        <v>2ES_405 01</v>
      </c>
      <c r="B13" s="18"/>
      <c r="C13" s="18" t="str">
        <f>[1]INGRESOS!C68</f>
        <v>HOSPITAL SANTA CLARA, III NIVEL, E.S.E..</v>
      </c>
      <c r="D13" s="18">
        <f>[1]INGRESOS!D68</f>
        <v>95989000000</v>
      </c>
      <c r="E13" s="18">
        <f>[1]INGRESOS!E68</f>
        <v>12110000000</v>
      </c>
      <c r="F13" s="18">
        <f>[1]INGRESOS!F68</f>
        <v>108099000000</v>
      </c>
      <c r="G13" s="24">
        <f t="shared" si="0"/>
        <v>7.3405637523051112E-2</v>
      </c>
      <c r="H13" s="18">
        <f>[1]INGRESOS!H68</f>
        <v>70359913782.110001</v>
      </c>
      <c r="I13" s="25">
        <f>[1]INGRESOS!I68</f>
        <v>65.088403946484235</v>
      </c>
      <c r="J13" s="18">
        <f>[1]INGRESOS!J68</f>
        <v>37739086217.889999</v>
      </c>
      <c r="K13" s="25">
        <f>[1]INGRESOS!K68</f>
        <v>39.316053108054049</v>
      </c>
      <c r="L13" s="18">
        <f>[1]INGRESOS!L68</f>
        <v>0</v>
      </c>
      <c r="M13" s="18">
        <f>[1]INGRESOS!M68</f>
        <v>0</v>
      </c>
      <c r="N13" s="18">
        <f>[1]INGRESOS!N68</f>
        <v>0</v>
      </c>
      <c r="O13" s="24">
        <f t="shared" si="1"/>
        <v>0</v>
      </c>
      <c r="P13" s="18">
        <f>[1]INGRESOS!P68</f>
        <v>0</v>
      </c>
      <c r="Q13" s="25">
        <f>[1]INGRESOS!Q68</f>
        <v>0</v>
      </c>
      <c r="R13" s="18">
        <f>[1]INGRESOS!R68</f>
        <v>0</v>
      </c>
      <c r="S13" s="25">
        <f>[1]INGRESOS!S68</f>
        <v>0</v>
      </c>
      <c r="T13" s="18">
        <f>[1]INGRESOS!T68</f>
        <v>0</v>
      </c>
      <c r="U13" s="18">
        <f>[1]INGRESOS!U68</f>
        <v>0</v>
      </c>
      <c r="V13" s="18">
        <f>[1]INGRESOS!V68</f>
        <v>0</v>
      </c>
      <c r="W13" s="24">
        <f t="shared" si="2"/>
        <v>0</v>
      </c>
      <c r="X13" s="18">
        <f>[1]INGRESOS!X68</f>
        <v>0</v>
      </c>
      <c r="Y13" s="18">
        <f>[1]INGRESOS!Y68</f>
        <v>0</v>
      </c>
      <c r="Z13" s="18">
        <f>[1]INGRESOS!Z68</f>
        <v>0</v>
      </c>
      <c r="AA13" s="18">
        <f>[1]INGRESOS!AA68</f>
        <v>0</v>
      </c>
      <c r="AB13" s="18">
        <f>[1]INGRESOS!AB68</f>
        <v>97000000</v>
      </c>
      <c r="AC13" s="18">
        <f>[1]INGRESOS!AC68</f>
        <v>0</v>
      </c>
      <c r="AD13" s="18">
        <f>[1]INGRESOS!AD68</f>
        <v>97000000</v>
      </c>
      <c r="AE13" s="24">
        <f t="shared" si="3"/>
        <v>4.4393592677345536E-2</v>
      </c>
      <c r="AF13" s="18">
        <f>[1]INGRESOS!AF68</f>
        <v>119957659</v>
      </c>
      <c r="AG13" s="25">
        <f>[1]INGRESOS!AG68</f>
        <v>123.66768969072166</v>
      </c>
      <c r="AH13" s="18">
        <f>[1]INGRESOS!AH68</f>
        <v>-22957659</v>
      </c>
      <c r="AI13" s="25">
        <f>[1]INGRESOS!AI68</f>
        <v>-23.667689690721648</v>
      </c>
      <c r="AJ13" s="38">
        <f>[1]INGRESOS!AJ68</f>
        <v>96086000000</v>
      </c>
      <c r="AK13" s="39">
        <f>[1]INGRESOS!AK68</f>
        <v>22815000686</v>
      </c>
      <c r="AL13" s="39">
        <f>[1]INGRESOS!AL68</f>
        <v>118901000686</v>
      </c>
      <c r="AM13" s="40">
        <f t="shared" si="4"/>
        <v>7.1104560789122306E-2</v>
      </c>
      <c r="AN13" s="39">
        <f>[1]INGRESOS!AN68</f>
        <v>81184872127.110001</v>
      </c>
      <c r="AO13" s="47">
        <f>[1]INGRESOS!AO68</f>
        <v>68.279385083988714</v>
      </c>
      <c r="AP13" s="39">
        <f>[1]INGRESOS!AP68</f>
        <v>37716128558.889999</v>
      </c>
      <c r="AQ13" s="45">
        <f>[1]INGRESOS!AQ68</f>
        <v>31.720614916011286</v>
      </c>
      <c r="AR13" s="18"/>
    </row>
    <row r="14" spans="1:47" x14ac:dyDescent="0.25">
      <c r="A14" s="18" t="str">
        <f>[1]INGRESOS!A69</f>
        <v>2ES_406 01</v>
      </c>
      <c r="B14" s="18"/>
      <c r="C14" s="18" t="str">
        <f>[1]INGRESOS!C69</f>
        <v>HOSPITAL BOSA, II NIVEL, E.S.E..</v>
      </c>
      <c r="D14" s="18">
        <f>[1]INGRESOS!D69</f>
        <v>34117000000</v>
      </c>
      <c r="E14" s="18">
        <f>[1]INGRESOS!E69</f>
        <v>-10887471594</v>
      </c>
      <c r="F14" s="18">
        <f>[1]INGRESOS!F69</f>
        <v>23229528406</v>
      </c>
      <c r="G14" s="24">
        <f t="shared" si="0"/>
        <v>1.5774228642283974E-2</v>
      </c>
      <c r="H14" s="18">
        <f>[1]INGRESOS!H69</f>
        <v>14115664663</v>
      </c>
      <c r="I14" s="25">
        <f>[1]INGRESOS!I69</f>
        <v>60.76604060267551</v>
      </c>
      <c r="J14" s="18">
        <f>[1]INGRESOS!J69</f>
        <v>9113863743</v>
      </c>
      <c r="K14" s="25">
        <f>[1]INGRESOS!K69</f>
        <v>26.713555538294692</v>
      </c>
      <c r="L14" s="18">
        <f>[1]INGRESOS!L69</f>
        <v>0</v>
      </c>
      <c r="M14" s="18">
        <f>[1]INGRESOS!M69</f>
        <v>0</v>
      </c>
      <c r="N14" s="18">
        <f>[1]INGRESOS!N69</f>
        <v>0</v>
      </c>
      <c r="O14" s="24">
        <f t="shared" si="1"/>
        <v>0</v>
      </c>
      <c r="P14" s="18">
        <f>[1]INGRESOS!P69</f>
        <v>0</v>
      </c>
      <c r="Q14" s="25">
        <f>[1]INGRESOS!Q69</f>
        <v>0</v>
      </c>
      <c r="R14" s="18">
        <f>[1]INGRESOS!R69</f>
        <v>0</v>
      </c>
      <c r="S14" s="25">
        <f>[1]INGRESOS!S69</f>
        <v>0</v>
      </c>
      <c r="T14" s="18">
        <f>[1]INGRESOS!T69</f>
        <v>0</v>
      </c>
      <c r="U14" s="18">
        <f>[1]INGRESOS!U69</f>
        <v>0</v>
      </c>
      <c r="V14" s="18">
        <f>[1]INGRESOS!V69</f>
        <v>0</v>
      </c>
      <c r="W14" s="24">
        <f t="shared" si="2"/>
        <v>0</v>
      </c>
      <c r="X14" s="18">
        <f>[1]INGRESOS!X69</f>
        <v>0</v>
      </c>
      <c r="Y14" s="18">
        <f>[1]INGRESOS!Y69</f>
        <v>0</v>
      </c>
      <c r="Z14" s="18">
        <f>[1]INGRESOS!Z69</f>
        <v>0</v>
      </c>
      <c r="AA14" s="18">
        <f>[1]INGRESOS!AA69</f>
        <v>0</v>
      </c>
      <c r="AB14" s="18">
        <f>[1]INGRESOS!AB69</f>
        <v>117000000</v>
      </c>
      <c r="AC14" s="18">
        <f>[1]INGRESOS!AC69</f>
        <v>0</v>
      </c>
      <c r="AD14" s="18">
        <f>[1]INGRESOS!AD69</f>
        <v>117000000</v>
      </c>
      <c r="AE14" s="24">
        <f t="shared" si="3"/>
        <v>5.3546910755148738E-2</v>
      </c>
      <c r="AF14" s="18">
        <f>[1]INGRESOS!AF69</f>
        <v>68614557</v>
      </c>
      <c r="AG14" s="25">
        <f>[1]INGRESOS!AG69</f>
        <v>58.644920512820505</v>
      </c>
      <c r="AH14" s="18">
        <f>[1]INGRESOS!AH69</f>
        <v>48385443</v>
      </c>
      <c r="AI14" s="25">
        <f>[1]INGRESOS!AI69</f>
        <v>41.355079487179488</v>
      </c>
      <c r="AJ14" s="38">
        <f>[1]INGRESOS!AJ69</f>
        <v>36601000000</v>
      </c>
      <c r="AK14" s="39">
        <f>[1]INGRESOS!AK69</f>
        <v>7306269142</v>
      </c>
      <c r="AL14" s="39">
        <f>[1]INGRESOS!AL69</f>
        <v>43907269142</v>
      </c>
      <c r="AM14" s="40">
        <f t="shared" si="4"/>
        <v>2.6257197750895744E-2</v>
      </c>
      <c r="AN14" s="39">
        <f>[1]INGRESOS!AN69</f>
        <v>34745019956</v>
      </c>
      <c r="AO14" s="47">
        <f>[1]INGRESOS!AO69</f>
        <v>79.132728213252179</v>
      </c>
      <c r="AP14" s="39">
        <f>[1]INGRESOS!AP69</f>
        <v>9162249186</v>
      </c>
      <c r="AQ14" s="45">
        <f>[1]INGRESOS!AQ69</f>
        <v>20.867271786747825</v>
      </c>
      <c r="AR14" s="18"/>
    </row>
    <row r="15" spans="1:47" x14ac:dyDescent="0.25">
      <c r="A15" s="18" t="str">
        <f>[1]INGRESOS!A70</f>
        <v>2ES_407 01</v>
      </c>
      <c r="B15" s="18"/>
      <c r="C15" s="18" t="str">
        <f>[1]INGRESOS!C70</f>
        <v>HOSPITAL ENGATIVA, II NIVEL, E.S.E..</v>
      </c>
      <c r="D15" s="18">
        <f>[1]INGRESOS!D70</f>
        <v>70491000000</v>
      </c>
      <c r="E15" s="18">
        <f>[1]INGRESOS!E70</f>
        <v>0</v>
      </c>
      <c r="F15" s="18">
        <f>[1]INGRESOS!F70</f>
        <v>70491000000</v>
      </c>
      <c r="G15" s="24">
        <f t="shared" si="0"/>
        <v>4.7867573193437457E-2</v>
      </c>
      <c r="H15" s="18">
        <f>[1]INGRESOS!H70</f>
        <v>44887300999</v>
      </c>
      <c r="I15" s="25">
        <f>[1]INGRESOS!I70</f>
        <v>63.678059609028104</v>
      </c>
      <c r="J15" s="18">
        <f>[1]INGRESOS!J70</f>
        <v>25603699001</v>
      </c>
      <c r="K15" s="25">
        <f>[1]INGRESOS!K70</f>
        <v>36.321940390971896</v>
      </c>
      <c r="L15" s="18">
        <f>[1]INGRESOS!L70</f>
        <v>0</v>
      </c>
      <c r="M15" s="18">
        <f>[1]INGRESOS!M70</f>
        <v>0</v>
      </c>
      <c r="N15" s="18">
        <f>[1]INGRESOS!N70</f>
        <v>0</v>
      </c>
      <c r="O15" s="24">
        <f t="shared" si="1"/>
        <v>0</v>
      </c>
      <c r="P15" s="18">
        <f>[1]INGRESOS!P70</f>
        <v>0</v>
      </c>
      <c r="Q15" s="25">
        <f>[1]INGRESOS!Q70</f>
        <v>0</v>
      </c>
      <c r="R15" s="18">
        <f>[1]INGRESOS!R70</f>
        <v>0</v>
      </c>
      <c r="S15" s="25">
        <f>[1]INGRESOS!S70</f>
        <v>0</v>
      </c>
      <c r="T15" s="18">
        <f>[1]INGRESOS!T70</f>
        <v>0</v>
      </c>
      <c r="U15" s="18">
        <f>[1]INGRESOS!U70</f>
        <v>0</v>
      </c>
      <c r="V15" s="18">
        <f>[1]INGRESOS!V70</f>
        <v>0</v>
      </c>
      <c r="W15" s="24">
        <f t="shared" si="2"/>
        <v>0</v>
      </c>
      <c r="X15" s="18">
        <f>[1]INGRESOS!X70</f>
        <v>0</v>
      </c>
      <c r="Y15" s="18">
        <f>[1]INGRESOS!Y70</f>
        <v>0</v>
      </c>
      <c r="Z15" s="18">
        <f>[1]INGRESOS!Z70</f>
        <v>0</v>
      </c>
      <c r="AA15" s="18">
        <f>[1]INGRESOS!AA70</f>
        <v>0</v>
      </c>
      <c r="AB15" s="18">
        <f>[1]INGRESOS!AB70</f>
        <v>112000000</v>
      </c>
      <c r="AC15" s="18">
        <f>[1]INGRESOS!AC70</f>
        <v>0</v>
      </c>
      <c r="AD15" s="18">
        <f>[1]INGRESOS!AD70</f>
        <v>112000000</v>
      </c>
      <c r="AE15" s="24">
        <f t="shared" si="3"/>
        <v>5.1258581235697938E-2</v>
      </c>
      <c r="AF15" s="18">
        <f>[1]INGRESOS!AF70</f>
        <v>55576294</v>
      </c>
      <c r="AG15" s="25">
        <f>[1]INGRESOS!AG70</f>
        <v>49.621691071428572</v>
      </c>
      <c r="AH15" s="18">
        <f>[1]INGRESOS!AH70</f>
        <v>56423706</v>
      </c>
      <c r="AI15" s="25">
        <f>[1]INGRESOS!AI70</f>
        <v>50.378308928571428</v>
      </c>
      <c r="AJ15" s="38">
        <f>[1]INGRESOS!AJ70</f>
        <v>0</v>
      </c>
      <c r="AK15" s="39">
        <f>[1]INGRESOS!AK70</f>
        <v>2720700895</v>
      </c>
      <c r="AL15" s="39">
        <f>[1]INGRESOS!AL70</f>
        <v>2720700895</v>
      </c>
      <c r="AM15" s="40">
        <f t="shared" si="4"/>
        <v>1.6270194620853617E-3</v>
      </c>
      <c r="AN15" s="39">
        <f>[1]INGRESOS!AN70</f>
        <v>47663578188</v>
      </c>
      <c r="AO15" s="47">
        <f>[1]INGRESOS!AO70</f>
        <v>1751.8860039188542</v>
      </c>
      <c r="AP15" s="39">
        <f>[1]INGRESOS!AP70</f>
        <v>25660122707</v>
      </c>
      <c r="AQ15" s="45">
        <f>[1]INGRESOS!AQ70</f>
        <v>943.14383305262231</v>
      </c>
      <c r="AR15" s="18"/>
    </row>
    <row r="16" spans="1:47" x14ac:dyDescent="0.25">
      <c r="A16" s="18" t="str">
        <f>[1]INGRESOS!A71</f>
        <v>2ES_408 01</v>
      </c>
      <c r="B16" s="18"/>
      <c r="C16" s="18" t="str">
        <f>[1]INGRESOS!C71</f>
        <v>HOSPITAL FONTIBON, II NIVEL, E.S.E..</v>
      </c>
      <c r="D16" s="18">
        <f>[1]INGRESOS!D71</f>
        <v>52684000000</v>
      </c>
      <c r="E16" s="18">
        <f>[1]INGRESOS!E71</f>
        <v>5056190149</v>
      </c>
      <c r="F16" s="18">
        <f>[1]INGRESOS!F71</f>
        <v>57740190149</v>
      </c>
      <c r="G16" s="24">
        <f t="shared" si="0"/>
        <v>3.9209016444088661E-2</v>
      </c>
      <c r="H16" s="18">
        <f>[1]INGRESOS!H71</f>
        <v>31604619179.900002</v>
      </c>
      <c r="I16" s="25">
        <f>[1]INGRESOS!I71</f>
        <v>54.735911153640984</v>
      </c>
      <c r="J16" s="18">
        <f>[1]INGRESOS!J71</f>
        <v>26135570969.099998</v>
      </c>
      <c r="K16" s="25">
        <f>[1]INGRESOS!K71</f>
        <v>49.6081750988915</v>
      </c>
      <c r="L16" s="18">
        <f>[1]INGRESOS!L71</f>
        <v>0</v>
      </c>
      <c r="M16" s="18">
        <f>[1]INGRESOS!M71</f>
        <v>0</v>
      </c>
      <c r="N16" s="18">
        <f>[1]INGRESOS!N71</f>
        <v>0</v>
      </c>
      <c r="O16" s="24">
        <f t="shared" si="1"/>
        <v>0</v>
      </c>
      <c r="P16" s="18">
        <f>[1]INGRESOS!P71</f>
        <v>0</v>
      </c>
      <c r="Q16" s="25">
        <f>[1]INGRESOS!Q71</f>
        <v>0</v>
      </c>
      <c r="R16" s="18">
        <f>[1]INGRESOS!R71</f>
        <v>0</v>
      </c>
      <c r="S16" s="25">
        <f>[1]INGRESOS!S71</f>
        <v>0</v>
      </c>
      <c r="T16" s="18">
        <f>[1]INGRESOS!T71</f>
        <v>0</v>
      </c>
      <c r="U16" s="18">
        <f>[1]INGRESOS!U71</f>
        <v>0</v>
      </c>
      <c r="V16" s="18">
        <f>[1]INGRESOS!V71</f>
        <v>0</v>
      </c>
      <c r="W16" s="24">
        <f t="shared" si="2"/>
        <v>0</v>
      </c>
      <c r="X16" s="18">
        <f>[1]INGRESOS!X71</f>
        <v>0</v>
      </c>
      <c r="Y16" s="18">
        <f>[1]INGRESOS!Y71</f>
        <v>0</v>
      </c>
      <c r="Z16" s="18">
        <f>[1]INGRESOS!Z71</f>
        <v>0</v>
      </c>
      <c r="AA16" s="18">
        <f>[1]INGRESOS!AA71</f>
        <v>0</v>
      </c>
      <c r="AB16" s="18">
        <f>[1]INGRESOS!AB71</f>
        <v>25000000</v>
      </c>
      <c r="AC16" s="18">
        <f>[1]INGRESOS!AC71</f>
        <v>0</v>
      </c>
      <c r="AD16" s="18">
        <f>[1]INGRESOS!AD71</f>
        <v>25000000</v>
      </c>
      <c r="AE16" s="24">
        <f t="shared" si="3"/>
        <v>1.1441647597254004E-2</v>
      </c>
      <c r="AF16" s="18">
        <f>[1]INGRESOS!AF71</f>
        <v>35213767.950000003</v>
      </c>
      <c r="AG16" s="25">
        <f>[1]INGRESOS!AG71</f>
        <v>140.85507180000002</v>
      </c>
      <c r="AH16" s="18">
        <f>[1]INGRESOS!AH71</f>
        <v>-10213767.950000003</v>
      </c>
      <c r="AI16" s="25">
        <f>[1]INGRESOS!AI71</f>
        <v>-40.855071800000012</v>
      </c>
      <c r="AJ16" s="38">
        <f>[1]INGRESOS!AJ71</f>
        <v>52709000000</v>
      </c>
      <c r="AK16" s="39">
        <f>[1]INGRESOS!AK71</f>
        <v>8858904791</v>
      </c>
      <c r="AL16" s="39">
        <f>[1]INGRESOS!AL71</f>
        <v>61567904791</v>
      </c>
      <c r="AM16" s="40">
        <f t="shared" si="4"/>
        <v>3.6818519639137175E-2</v>
      </c>
      <c r="AN16" s="39">
        <f>[1]INGRESOS!AN71</f>
        <v>35442547589.850006</v>
      </c>
      <c r="AO16" s="47">
        <f>[1]INGRESOS!AO71</f>
        <v>57.566596930923986</v>
      </c>
      <c r="AP16" s="39">
        <f>[1]INGRESOS!AP71</f>
        <v>26125357201.149998</v>
      </c>
      <c r="AQ16" s="45">
        <f>[1]INGRESOS!AQ71</f>
        <v>42.433403069076029</v>
      </c>
      <c r="AR16" s="18"/>
    </row>
    <row r="17" spans="1:44" x14ac:dyDescent="0.25">
      <c r="A17" s="18" t="str">
        <f>[1]INGRESOS!A72</f>
        <v>2ES_409 01</v>
      </c>
      <c r="B17" s="18"/>
      <c r="C17" s="18" t="str">
        <f>[1]INGRESOS!C72</f>
        <v>HOSPITAL MEISSEN, II NIVEL, E.S.E..</v>
      </c>
      <c r="D17" s="18">
        <f>[1]INGRESOS!D72</f>
        <v>65836000000</v>
      </c>
      <c r="E17" s="18">
        <f>[1]INGRESOS!E72</f>
        <v>2425000000</v>
      </c>
      <c r="F17" s="18">
        <f>[1]INGRESOS!F72</f>
        <v>68261000000</v>
      </c>
      <c r="G17" s="24">
        <f t="shared" si="0"/>
        <v>4.6353270825456219E-2</v>
      </c>
      <c r="H17" s="18">
        <f>[1]INGRESOS!H72</f>
        <v>38321093788</v>
      </c>
      <c r="I17" s="25">
        <f>[1]INGRESOS!I72</f>
        <v>56.139074710303106</v>
      </c>
      <c r="J17" s="18">
        <f>[1]INGRESOS!J72</f>
        <v>29939906212</v>
      </c>
      <c r="K17" s="25">
        <f>[1]INGRESOS!K72</f>
        <v>45.476496463940705</v>
      </c>
      <c r="L17" s="18">
        <f>[1]INGRESOS!L72</f>
        <v>0</v>
      </c>
      <c r="M17" s="18">
        <f>[1]INGRESOS!M72</f>
        <v>0</v>
      </c>
      <c r="N17" s="18">
        <f>[1]INGRESOS!N72</f>
        <v>0</v>
      </c>
      <c r="O17" s="24">
        <f t="shared" si="1"/>
        <v>0</v>
      </c>
      <c r="P17" s="18">
        <f>[1]INGRESOS!P72</f>
        <v>0</v>
      </c>
      <c r="Q17" s="25">
        <f>[1]INGRESOS!Q72</f>
        <v>0</v>
      </c>
      <c r="R17" s="18">
        <f>[1]INGRESOS!R72</f>
        <v>0</v>
      </c>
      <c r="S17" s="25">
        <f>[1]INGRESOS!S72</f>
        <v>0</v>
      </c>
      <c r="T17" s="18">
        <f>[1]INGRESOS!T72</f>
        <v>21000000</v>
      </c>
      <c r="U17" s="18">
        <f>[1]INGRESOS!U72</f>
        <v>0</v>
      </c>
      <c r="V17" s="18">
        <f>[1]INGRESOS!V72</f>
        <v>21000000</v>
      </c>
      <c r="W17" s="24">
        <f t="shared" si="2"/>
        <v>1</v>
      </c>
      <c r="X17" s="18">
        <f>[1]INGRESOS!X72</f>
        <v>0</v>
      </c>
      <c r="Y17" s="18">
        <f>[1]INGRESOS!Y72</f>
        <v>0</v>
      </c>
      <c r="Z17" s="18">
        <f>[1]INGRESOS!Z72</f>
        <v>21000000</v>
      </c>
      <c r="AA17" s="18">
        <f>[1]INGRESOS!AA72</f>
        <v>100</v>
      </c>
      <c r="AB17" s="18">
        <f>[1]INGRESOS!AB72</f>
        <v>0</v>
      </c>
      <c r="AC17" s="18">
        <f>[1]INGRESOS!AC72</f>
        <v>0</v>
      </c>
      <c r="AD17" s="18">
        <f>[1]INGRESOS!AD72</f>
        <v>0</v>
      </c>
      <c r="AE17" s="24">
        <f t="shared" si="3"/>
        <v>0</v>
      </c>
      <c r="AF17" s="18">
        <f>[1]INGRESOS!AF72</f>
        <v>94631818</v>
      </c>
      <c r="AG17" s="25">
        <f>[1]INGRESOS!AG72</f>
        <v>0</v>
      </c>
      <c r="AH17" s="18">
        <f>[1]INGRESOS!AH72</f>
        <v>-94631818</v>
      </c>
      <c r="AI17" s="25">
        <f>[1]INGRESOS!AI72</f>
        <v>0</v>
      </c>
      <c r="AJ17" s="38">
        <f>[1]INGRESOS!AJ72</f>
        <v>131693000000</v>
      </c>
      <c r="AK17" s="39">
        <f>[1]INGRESOS!AK72</f>
        <v>17722340297</v>
      </c>
      <c r="AL17" s="39">
        <f>[1]INGRESOS!AL72</f>
        <v>149415340297</v>
      </c>
      <c r="AM17" s="40">
        <f t="shared" si="4"/>
        <v>8.9352588167295105E-2</v>
      </c>
      <c r="AN17" s="39">
        <f>[1]INGRESOS!AN72</f>
        <v>53713065903</v>
      </c>
      <c r="AO17" s="47">
        <f>[1]INGRESOS!AO72</f>
        <v>35.948829481786795</v>
      </c>
      <c r="AP17" s="39">
        <f>[1]INGRESOS!AP72</f>
        <v>29866274394</v>
      </c>
      <c r="AQ17" s="45">
        <f>[1]INGRESOS!AQ72</f>
        <v>19.988760414180621</v>
      </c>
      <c r="AR17" s="18"/>
    </row>
    <row r="18" spans="1:44" x14ac:dyDescent="0.25">
      <c r="A18" s="18" t="str">
        <f>[1]INGRESOS!A73</f>
        <v>2ES_410 01</v>
      </c>
      <c r="B18" s="18"/>
      <c r="C18" s="18" t="str">
        <f>[1]INGRESOS!C73</f>
        <v>HOSPITAL TUNJUELITO, II NIVEL, E.S.E..</v>
      </c>
      <c r="D18" s="18">
        <f>[1]INGRESOS!D73</f>
        <v>48565000000</v>
      </c>
      <c r="E18" s="18">
        <f>[1]INGRESOS!E73</f>
        <v>0</v>
      </c>
      <c r="F18" s="18">
        <f>[1]INGRESOS!F73</f>
        <v>48565000000</v>
      </c>
      <c r="G18" s="24">
        <f t="shared" si="0"/>
        <v>3.2978517713456897E-2</v>
      </c>
      <c r="H18" s="18">
        <f>[1]INGRESOS!H73</f>
        <v>28676478371.77</v>
      </c>
      <c r="I18" s="25">
        <f>[1]INGRESOS!I73</f>
        <v>59.047623539112529</v>
      </c>
      <c r="J18" s="18">
        <f>[1]INGRESOS!J73</f>
        <v>19888521628.23</v>
      </c>
      <c r="K18" s="25">
        <f>[1]INGRESOS!K73</f>
        <v>40.952376460887471</v>
      </c>
      <c r="L18" s="18">
        <f>[1]INGRESOS!L73</f>
        <v>0</v>
      </c>
      <c r="M18" s="18">
        <f>[1]INGRESOS!M73</f>
        <v>0</v>
      </c>
      <c r="N18" s="18">
        <f>[1]INGRESOS!N73</f>
        <v>0</v>
      </c>
      <c r="O18" s="24">
        <f t="shared" si="1"/>
        <v>0</v>
      </c>
      <c r="P18" s="18">
        <f>[1]INGRESOS!P73</f>
        <v>0</v>
      </c>
      <c r="Q18" s="25">
        <f>[1]INGRESOS!Q73</f>
        <v>0</v>
      </c>
      <c r="R18" s="18">
        <f>[1]INGRESOS!R73</f>
        <v>0</v>
      </c>
      <c r="S18" s="25">
        <f>[1]INGRESOS!S73</f>
        <v>0</v>
      </c>
      <c r="T18" s="18">
        <f>[1]INGRESOS!T73</f>
        <v>0</v>
      </c>
      <c r="U18" s="18">
        <f>[1]INGRESOS!U73</f>
        <v>0</v>
      </c>
      <c r="V18" s="18">
        <f>[1]INGRESOS!V73</f>
        <v>0</v>
      </c>
      <c r="W18" s="24">
        <f t="shared" si="2"/>
        <v>0</v>
      </c>
      <c r="X18" s="18">
        <f>[1]INGRESOS!X73</f>
        <v>0</v>
      </c>
      <c r="Y18" s="18">
        <f>[1]INGRESOS!Y73</f>
        <v>0</v>
      </c>
      <c r="Z18" s="18">
        <f>[1]INGRESOS!Z73</f>
        <v>0</v>
      </c>
      <c r="AA18" s="18">
        <f>[1]INGRESOS!AA73</f>
        <v>0</v>
      </c>
      <c r="AB18" s="18">
        <f>[1]INGRESOS!AB73</f>
        <v>28000000</v>
      </c>
      <c r="AC18" s="18">
        <f>[1]INGRESOS!AC73</f>
        <v>0</v>
      </c>
      <c r="AD18" s="18">
        <f>[1]INGRESOS!AD73</f>
        <v>28000000</v>
      </c>
      <c r="AE18" s="24">
        <f t="shared" si="3"/>
        <v>1.2814645308924484E-2</v>
      </c>
      <c r="AF18" s="18">
        <f>[1]INGRESOS!AF73</f>
        <v>18129494.25</v>
      </c>
      <c r="AG18" s="25">
        <f>[1]INGRESOS!AG73</f>
        <v>64.748193749999999</v>
      </c>
      <c r="AH18" s="18">
        <f>[1]INGRESOS!AH73</f>
        <v>9870505.75</v>
      </c>
      <c r="AI18" s="25">
        <f>[1]INGRESOS!AI73</f>
        <v>35.251806250000001</v>
      </c>
      <c r="AJ18" s="38">
        <f>[1]INGRESOS!AJ73</f>
        <v>48593000000</v>
      </c>
      <c r="AK18" s="39">
        <f>[1]INGRESOS!AK73</f>
        <v>2598530548</v>
      </c>
      <c r="AL18" s="39">
        <f>[1]INGRESOS!AL73</f>
        <v>51191530548</v>
      </c>
      <c r="AM18" s="40">
        <f t="shared" si="4"/>
        <v>3.0613294040737735E-2</v>
      </c>
      <c r="AN18" s="39">
        <f>[1]INGRESOS!AN73</f>
        <v>31293138414.02</v>
      </c>
      <c r="AO18" s="47">
        <f>[1]INGRESOS!AO73</f>
        <v>61.129522948484279</v>
      </c>
      <c r="AP18" s="39">
        <f>[1]INGRESOS!AP73</f>
        <v>19898392133.98</v>
      </c>
      <c r="AQ18" s="45">
        <f>[1]INGRESOS!AQ73</f>
        <v>38.870477051515721</v>
      </c>
      <c r="AR18" s="18"/>
    </row>
    <row r="19" spans="1:44" x14ac:dyDescent="0.25">
      <c r="A19" s="18" t="str">
        <f>[1]INGRESOS!A74</f>
        <v>2ES_411 01</v>
      </c>
      <c r="B19" s="18"/>
      <c r="C19" s="18" t="str">
        <f>[1]INGRESOS!C74</f>
        <v>HOSPITAL CENTRO ORIENTE, II NIVEL, E.S.E..</v>
      </c>
      <c r="D19" s="18">
        <f>[1]INGRESOS!D74</f>
        <v>42146000000</v>
      </c>
      <c r="E19" s="18">
        <f>[1]INGRESOS!E74</f>
        <v>5707448000</v>
      </c>
      <c r="F19" s="18">
        <f>[1]INGRESOS!F74</f>
        <v>47853448000</v>
      </c>
      <c r="G19" s="24">
        <f t="shared" si="0"/>
        <v>3.2495331669267755E-2</v>
      </c>
      <c r="H19" s="18">
        <f>[1]INGRESOS!H74</f>
        <v>28913942642.48</v>
      </c>
      <c r="I19" s="25">
        <f>[1]INGRESOS!I74</f>
        <v>60.421858509505945</v>
      </c>
      <c r="J19" s="18">
        <f>[1]INGRESOS!J74</f>
        <v>18939505357.52</v>
      </c>
      <c r="K19" s="25">
        <f>[1]INGRESOS!K74</f>
        <v>44.93784785630902</v>
      </c>
      <c r="L19" s="18">
        <f>[1]INGRESOS!L74</f>
        <v>0</v>
      </c>
      <c r="M19" s="18">
        <f>[1]INGRESOS!M74</f>
        <v>0</v>
      </c>
      <c r="N19" s="18">
        <f>[1]INGRESOS!N74</f>
        <v>0</v>
      </c>
      <c r="O19" s="24">
        <f t="shared" si="1"/>
        <v>0</v>
      </c>
      <c r="P19" s="18">
        <f>[1]INGRESOS!P74</f>
        <v>0</v>
      </c>
      <c r="Q19" s="25">
        <f>[1]INGRESOS!Q74</f>
        <v>0</v>
      </c>
      <c r="R19" s="18">
        <f>[1]INGRESOS!R74</f>
        <v>0</v>
      </c>
      <c r="S19" s="25">
        <f>[1]INGRESOS!S74</f>
        <v>0</v>
      </c>
      <c r="T19" s="18">
        <f>[1]INGRESOS!T74</f>
        <v>0</v>
      </c>
      <c r="U19" s="18">
        <f>[1]INGRESOS!U74</f>
        <v>0</v>
      </c>
      <c r="V19" s="18">
        <f>[1]INGRESOS!V74</f>
        <v>0</v>
      </c>
      <c r="W19" s="24">
        <f t="shared" si="2"/>
        <v>0</v>
      </c>
      <c r="X19" s="18">
        <f>[1]INGRESOS!X74</f>
        <v>0</v>
      </c>
      <c r="Y19" s="18">
        <f>[1]INGRESOS!Y74</f>
        <v>0</v>
      </c>
      <c r="Z19" s="18">
        <f>[1]INGRESOS!Z74</f>
        <v>0</v>
      </c>
      <c r="AA19" s="18">
        <f>[1]INGRESOS!AA74</f>
        <v>0</v>
      </c>
      <c r="AB19" s="18">
        <f>[1]INGRESOS!AB74</f>
        <v>18000000</v>
      </c>
      <c r="AC19" s="18">
        <f>[1]INGRESOS!AC74</f>
        <v>0</v>
      </c>
      <c r="AD19" s="18">
        <f>[1]INGRESOS!AD74</f>
        <v>18000000</v>
      </c>
      <c r="AE19" s="24">
        <f t="shared" si="3"/>
        <v>8.2379862700228835E-3</v>
      </c>
      <c r="AF19" s="18">
        <f>[1]INGRESOS!AF74</f>
        <v>14480414</v>
      </c>
      <c r="AG19" s="25">
        <f>[1]INGRESOS!AG74</f>
        <v>80.446744444444434</v>
      </c>
      <c r="AH19" s="18">
        <f>[1]INGRESOS!AH74</f>
        <v>3519586</v>
      </c>
      <c r="AI19" s="25">
        <f>[1]INGRESOS!AI74</f>
        <v>19.553255555555555</v>
      </c>
      <c r="AJ19" s="38">
        <f>[1]INGRESOS!AJ74</f>
        <v>42164000000</v>
      </c>
      <c r="AK19" s="39">
        <f>[1]INGRESOS!AK74</f>
        <v>7983810882</v>
      </c>
      <c r="AL19" s="39">
        <f>[1]INGRESOS!AL74</f>
        <v>50147810882</v>
      </c>
      <c r="AM19" s="40">
        <f t="shared" si="4"/>
        <v>2.9989134210208761E-2</v>
      </c>
      <c r="AN19" s="39">
        <f>[1]INGRESOS!AN74</f>
        <v>31204785938.48</v>
      </c>
      <c r="AO19" s="47">
        <f>[1]INGRESOS!AO74</f>
        <v>62.225619403220279</v>
      </c>
      <c r="AP19" s="39">
        <f>[1]INGRESOS!AP74</f>
        <v>18943024943.52</v>
      </c>
      <c r="AQ19" s="45">
        <f>[1]INGRESOS!AQ74</f>
        <v>37.774380596779729</v>
      </c>
      <c r="AR19" s="18"/>
    </row>
    <row r="20" spans="1:44" x14ac:dyDescent="0.25">
      <c r="A20" s="18" t="str">
        <f>[1]INGRESOS!A75</f>
        <v>2ES_412 01</v>
      </c>
      <c r="B20" s="18"/>
      <c r="C20" s="18" t="str">
        <f>[1]INGRESOS!C75</f>
        <v>HOSPITAL SAN BLAS, II NIVEL, E.S.E..</v>
      </c>
      <c r="D20" s="18">
        <f>[1]INGRESOS!D75</f>
        <v>34375000000</v>
      </c>
      <c r="E20" s="18">
        <f>[1]INGRESOS!E75</f>
        <v>11688887582</v>
      </c>
      <c r="F20" s="18">
        <f>[1]INGRESOS!F75</f>
        <v>46063887582</v>
      </c>
      <c r="G20" s="24">
        <f t="shared" si="0"/>
        <v>3.1280113921006367E-2</v>
      </c>
      <c r="H20" s="18">
        <f>[1]INGRESOS!H75</f>
        <v>23718782136</v>
      </c>
      <c r="I20" s="25">
        <f>[1]INGRESOS!I75</f>
        <v>51.491055968251345</v>
      </c>
      <c r="J20" s="18">
        <f>[1]INGRESOS!J75</f>
        <v>22345105446</v>
      </c>
      <c r="K20" s="25">
        <f>[1]INGRESOS!K75</f>
        <v>65.003943115636361</v>
      </c>
      <c r="L20" s="18">
        <f>[1]INGRESOS!L75</f>
        <v>0</v>
      </c>
      <c r="M20" s="18">
        <f>[1]INGRESOS!M75</f>
        <v>0</v>
      </c>
      <c r="N20" s="18">
        <f>[1]INGRESOS!N75</f>
        <v>0</v>
      </c>
      <c r="O20" s="24">
        <f t="shared" si="1"/>
        <v>0</v>
      </c>
      <c r="P20" s="18">
        <f>[1]INGRESOS!P75</f>
        <v>0</v>
      </c>
      <c r="Q20" s="25">
        <f>[1]INGRESOS!Q75</f>
        <v>0</v>
      </c>
      <c r="R20" s="18">
        <f>[1]INGRESOS!R75</f>
        <v>0</v>
      </c>
      <c r="S20" s="25">
        <f>[1]INGRESOS!S75</f>
        <v>0</v>
      </c>
      <c r="T20" s="18">
        <f>[1]INGRESOS!T75</f>
        <v>0</v>
      </c>
      <c r="U20" s="18">
        <f>[1]INGRESOS!U75</f>
        <v>0</v>
      </c>
      <c r="V20" s="18">
        <f>[1]INGRESOS!V75</f>
        <v>0</v>
      </c>
      <c r="W20" s="24">
        <f t="shared" si="2"/>
        <v>0</v>
      </c>
      <c r="X20" s="18">
        <f>[1]INGRESOS!X75</f>
        <v>0</v>
      </c>
      <c r="Y20" s="18">
        <f>[1]INGRESOS!Y75</f>
        <v>0</v>
      </c>
      <c r="Z20" s="18">
        <f>[1]INGRESOS!Z75</f>
        <v>0</v>
      </c>
      <c r="AA20" s="18">
        <f>[1]INGRESOS!AA75</f>
        <v>0</v>
      </c>
      <c r="AB20" s="18">
        <f>[1]INGRESOS!AB75</f>
        <v>14000000</v>
      </c>
      <c r="AC20" s="18">
        <f>[1]INGRESOS!AC75</f>
        <v>0</v>
      </c>
      <c r="AD20" s="18">
        <f>[1]INGRESOS!AD75</f>
        <v>14000000</v>
      </c>
      <c r="AE20" s="24">
        <f t="shared" si="3"/>
        <v>6.4073226544622422E-3</v>
      </c>
      <c r="AF20" s="18">
        <f>[1]INGRESOS!AF75</f>
        <v>7358776</v>
      </c>
      <c r="AG20" s="25">
        <f>[1]INGRESOS!AG75</f>
        <v>52.56268571428572</v>
      </c>
      <c r="AH20" s="18">
        <f>[1]INGRESOS!AH75</f>
        <v>6641224</v>
      </c>
      <c r="AI20" s="25">
        <f>[1]INGRESOS!AI75</f>
        <v>47.437314285714287</v>
      </c>
      <c r="AJ20" s="38">
        <f>[1]INGRESOS!AJ75</f>
        <v>34389000000</v>
      </c>
      <c r="AK20" s="39">
        <f>[1]INGRESOS!AK75</f>
        <v>11688887582</v>
      </c>
      <c r="AL20" s="39">
        <f>[1]INGRESOS!AL75</f>
        <v>46077887582</v>
      </c>
      <c r="AM20" s="40">
        <f t="shared" si="4"/>
        <v>2.7555259751438209E-2</v>
      </c>
      <c r="AN20" s="39">
        <f>[1]INGRESOS!AN75</f>
        <v>23726140912</v>
      </c>
      <c r="AO20" s="47">
        <f>[1]INGRESOS!AO75</f>
        <v>51.491381565131576</v>
      </c>
      <c r="AP20" s="39">
        <f>[1]INGRESOS!AP75</f>
        <v>22351746670</v>
      </c>
      <c r="AQ20" s="45">
        <f>[1]INGRESOS!AQ75</f>
        <v>48.508618434868424</v>
      </c>
      <c r="AR20" s="18"/>
    </row>
    <row r="21" spans="1:44" x14ac:dyDescent="0.25">
      <c r="A21" s="18" t="str">
        <f>[1]INGRESOS!A76</f>
        <v>2ES_413 01</v>
      </c>
      <c r="B21" s="18"/>
      <c r="C21" s="18" t="str">
        <f>[1]INGRESOS!C76</f>
        <v>HOSPITAL CHAPINERO, I NIVEL, E.S.E..</v>
      </c>
      <c r="D21" s="18">
        <f>[1]INGRESOS!D76</f>
        <v>27446000000</v>
      </c>
      <c r="E21" s="18">
        <f>[1]INGRESOS!E76</f>
        <v>556000000</v>
      </c>
      <c r="F21" s="18">
        <f>[1]INGRESOS!F76</f>
        <v>28002000000</v>
      </c>
      <c r="G21" s="24">
        <f t="shared" si="0"/>
        <v>1.9015020138211058E-2</v>
      </c>
      <c r="H21" s="18">
        <f>[1]INGRESOS!H76</f>
        <v>16428081311</v>
      </c>
      <c r="I21" s="25">
        <f>[1]INGRESOS!I76</f>
        <v>58.667528430112135</v>
      </c>
      <c r="J21" s="18">
        <f>[1]INGRESOS!J76</f>
        <v>11573918689</v>
      </c>
      <c r="K21" s="25">
        <f>[1]INGRESOS!K76</f>
        <v>42.169783170589518</v>
      </c>
      <c r="L21" s="18">
        <f>[1]INGRESOS!L76</f>
        <v>0</v>
      </c>
      <c r="M21" s="18">
        <f>[1]INGRESOS!M76</f>
        <v>0</v>
      </c>
      <c r="N21" s="18">
        <f>[1]INGRESOS!N76</f>
        <v>0</v>
      </c>
      <c r="O21" s="24">
        <f t="shared" si="1"/>
        <v>0</v>
      </c>
      <c r="P21" s="18">
        <f>[1]INGRESOS!P76</f>
        <v>0</v>
      </c>
      <c r="Q21" s="25">
        <f>[1]INGRESOS!Q76</f>
        <v>0</v>
      </c>
      <c r="R21" s="18">
        <f>[1]INGRESOS!R76</f>
        <v>0</v>
      </c>
      <c r="S21" s="25">
        <f>[1]INGRESOS!S76</f>
        <v>0</v>
      </c>
      <c r="T21" s="18">
        <f>[1]INGRESOS!T76</f>
        <v>0</v>
      </c>
      <c r="U21" s="18">
        <f>[1]INGRESOS!U76</f>
        <v>0</v>
      </c>
      <c r="V21" s="18">
        <f>[1]INGRESOS!V76</f>
        <v>0</v>
      </c>
      <c r="W21" s="24">
        <f t="shared" si="2"/>
        <v>0</v>
      </c>
      <c r="X21" s="18">
        <f>[1]INGRESOS!X76</f>
        <v>0</v>
      </c>
      <c r="Y21" s="18">
        <f>[1]INGRESOS!Y76</f>
        <v>0</v>
      </c>
      <c r="Z21" s="18">
        <f>[1]INGRESOS!Z76</f>
        <v>0</v>
      </c>
      <c r="AA21" s="18">
        <f>[1]INGRESOS!AA76</f>
        <v>0</v>
      </c>
      <c r="AB21" s="18">
        <f>[1]INGRESOS!AB76</f>
        <v>0</v>
      </c>
      <c r="AC21" s="18">
        <f>[1]INGRESOS!AC76</f>
        <v>0</v>
      </c>
      <c r="AD21" s="18">
        <f>[1]INGRESOS!AD76</f>
        <v>0</v>
      </c>
      <c r="AE21" s="24">
        <f t="shared" si="3"/>
        <v>0</v>
      </c>
      <c r="AF21" s="18">
        <f>[1]INGRESOS!AF76</f>
        <v>98985736</v>
      </c>
      <c r="AG21" s="25">
        <f>[1]INGRESOS!AG76</f>
        <v>0</v>
      </c>
      <c r="AH21" s="18">
        <f>[1]INGRESOS!AH76</f>
        <v>-98985736</v>
      </c>
      <c r="AI21" s="25">
        <f>[1]INGRESOS!AI76</f>
        <v>0</v>
      </c>
      <c r="AJ21" s="38">
        <f>[1]INGRESOS!AJ76</f>
        <v>27446000000</v>
      </c>
      <c r="AK21" s="39">
        <f>[1]INGRESOS!AK76</f>
        <v>2323095604</v>
      </c>
      <c r="AL21" s="39">
        <f>[1]INGRESOS!AL76</f>
        <v>29769095604</v>
      </c>
      <c r="AM21" s="40">
        <f t="shared" si="4"/>
        <v>1.7802360415802996E-2</v>
      </c>
      <c r="AN21" s="39">
        <f>[1]INGRESOS!AN76</f>
        <v>18294162651</v>
      </c>
      <c r="AO21" s="47">
        <f>[1]INGRESOS!AO76</f>
        <v>61.45353857690543</v>
      </c>
      <c r="AP21" s="39">
        <f>[1]INGRESOS!AP76</f>
        <v>11474932953</v>
      </c>
      <c r="AQ21" s="45">
        <f>[1]INGRESOS!AQ76</f>
        <v>38.546461423094563</v>
      </c>
      <c r="AR21" s="18"/>
    </row>
    <row r="22" spans="1:44" x14ac:dyDescent="0.25">
      <c r="A22" s="18" t="str">
        <f>[1]INGRESOS!A77</f>
        <v>2ES_414 01</v>
      </c>
      <c r="B22" s="18"/>
      <c r="C22" s="18" t="str">
        <f>[1]INGRESOS!C77</f>
        <v>HOSPITAL SUBA, I NIVEL, E.S.E..</v>
      </c>
      <c r="D22" s="18">
        <f>[1]INGRESOS!D77</f>
        <v>97068000000</v>
      </c>
      <c r="E22" s="18">
        <f>[1]INGRESOS!E77</f>
        <v>3744808348</v>
      </c>
      <c r="F22" s="18">
        <f>[1]INGRESOS!F77</f>
        <v>100812808348</v>
      </c>
      <c r="G22" s="24">
        <f t="shared" si="0"/>
        <v>6.8457880898751225E-2</v>
      </c>
      <c r="H22" s="18">
        <f>[1]INGRESOS!H77</f>
        <v>60801346659.900002</v>
      </c>
      <c r="I22" s="25">
        <f>[1]INGRESOS!I77</f>
        <v>60.311132738230299</v>
      </c>
      <c r="J22" s="18">
        <f>[1]INGRESOS!J77</f>
        <v>40011461688.099998</v>
      </c>
      <c r="K22" s="25">
        <f>[1]INGRESOS!K77</f>
        <v>41.22003305734124</v>
      </c>
      <c r="L22" s="18">
        <f>[1]INGRESOS!L77</f>
        <v>0</v>
      </c>
      <c r="M22" s="18">
        <f>[1]INGRESOS!M77</f>
        <v>0</v>
      </c>
      <c r="N22" s="18">
        <f>[1]INGRESOS!N77</f>
        <v>0</v>
      </c>
      <c r="O22" s="24">
        <f t="shared" si="1"/>
        <v>0</v>
      </c>
      <c r="P22" s="18">
        <f>[1]INGRESOS!P77</f>
        <v>0</v>
      </c>
      <c r="Q22" s="25">
        <f>[1]INGRESOS!Q77</f>
        <v>0</v>
      </c>
      <c r="R22" s="18">
        <f>[1]INGRESOS!R77</f>
        <v>0</v>
      </c>
      <c r="S22" s="25">
        <f>[1]INGRESOS!S77</f>
        <v>0</v>
      </c>
      <c r="T22" s="18">
        <f>[1]INGRESOS!T77</f>
        <v>0</v>
      </c>
      <c r="U22" s="18">
        <f>[1]INGRESOS!U77</f>
        <v>0</v>
      </c>
      <c r="V22" s="18">
        <f>[1]INGRESOS!V77</f>
        <v>0</v>
      </c>
      <c r="W22" s="24">
        <f t="shared" si="2"/>
        <v>0</v>
      </c>
      <c r="X22" s="18">
        <f>[1]INGRESOS!X77</f>
        <v>0</v>
      </c>
      <c r="Y22" s="18">
        <f>[1]INGRESOS!Y77</f>
        <v>0</v>
      </c>
      <c r="Z22" s="18">
        <f>[1]INGRESOS!Z77</f>
        <v>0</v>
      </c>
      <c r="AA22" s="18">
        <f>[1]INGRESOS!AA77</f>
        <v>0</v>
      </c>
      <c r="AB22" s="18">
        <f>[1]INGRESOS!AB77</f>
        <v>0</v>
      </c>
      <c r="AC22" s="18">
        <f>[1]INGRESOS!AC77</f>
        <v>0</v>
      </c>
      <c r="AD22" s="18">
        <f>[1]INGRESOS!AD77</f>
        <v>0</v>
      </c>
      <c r="AE22" s="24">
        <f t="shared" si="3"/>
        <v>0</v>
      </c>
      <c r="AF22" s="18">
        <f>[1]INGRESOS!AF77</f>
        <v>25358956.140000001</v>
      </c>
      <c r="AG22" s="25">
        <f>[1]INGRESOS!AG77</f>
        <v>0</v>
      </c>
      <c r="AH22" s="18">
        <f>[1]INGRESOS!AH77</f>
        <v>-25358956.140000001</v>
      </c>
      <c r="AI22" s="25">
        <f>[1]INGRESOS!AI77</f>
        <v>0</v>
      </c>
      <c r="AJ22" s="38">
        <f>[1]INGRESOS!AJ77</f>
        <v>97068000000</v>
      </c>
      <c r="AK22" s="39">
        <f>[1]INGRESOS!AK77</f>
        <v>9057873129</v>
      </c>
      <c r="AL22" s="39">
        <f>[1]INGRESOS!AL77</f>
        <v>106125873129</v>
      </c>
      <c r="AM22" s="40">
        <f t="shared" si="4"/>
        <v>6.3464845154059077E-2</v>
      </c>
      <c r="AN22" s="39">
        <f>[1]INGRESOS!AN77</f>
        <v>66139770397.040001</v>
      </c>
      <c r="AO22" s="47">
        <f>[1]INGRESOS!AO77</f>
        <v>62.322003529379323</v>
      </c>
      <c r="AP22" s="39">
        <f>[1]INGRESOS!AP77</f>
        <v>39986102731.959999</v>
      </c>
      <c r="AQ22" s="45">
        <f>[1]INGRESOS!AQ77</f>
        <v>37.677996470620677</v>
      </c>
      <c r="AR22" s="18"/>
    </row>
    <row r="23" spans="1:44" x14ac:dyDescent="0.25">
      <c r="A23" s="18" t="str">
        <f>[1]INGRESOS!A78</f>
        <v>2ES_415 01</v>
      </c>
      <c r="B23" s="18"/>
      <c r="C23" s="18" t="str">
        <f>[1]INGRESOS!C78</f>
        <v>HOSPITAL USAQUÉN, I NIVEL, E.S.E..</v>
      </c>
      <c r="D23" s="18">
        <f>[1]INGRESOS!D78</f>
        <v>29979000000</v>
      </c>
      <c r="E23" s="18">
        <f>[1]INGRESOS!E78</f>
        <v>0</v>
      </c>
      <c r="F23" s="18">
        <f>[1]INGRESOS!F78</f>
        <v>29979000000</v>
      </c>
      <c r="G23" s="24">
        <f t="shared" si="0"/>
        <v>2.0357520488658999E-2</v>
      </c>
      <c r="H23" s="18">
        <f>[1]INGRESOS!H78</f>
        <v>19676678346</v>
      </c>
      <c r="I23" s="25">
        <f>[1]INGRESOS!I78</f>
        <v>65.634872230561399</v>
      </c>
      <c r="J23" s="18">
        <f>[1]INGRESOS!J78</f>
        <v>10302321654</v>
      </c>
      <c r="K23" s="25">
        <f>[1]INGRESOS!K78</f>
        <v>34.365127769438608</v>
      </c>
      <c r="L23" s="18">
        <f>[1]INGRESOS!L78</f>
        <v>0</v>
      </c>
      <c r="M23" s="18">
        <f>[1]INGRESOS!M78</f>
        <v>0</v>
      </c>
      <c r="N23" s="18">
        <f>[1]INGRESOS!N78</f>
        <v>0</v>
      </c>
      <c r="O23" s="24">
        <f t="shared" si="1"/>
        <v>0</v>
      </c>
      <c r="P23" s="18">
        <f>[1]INGRESOS!P78</f>
        <v>0</v>
      </c>
      <c r="Q23" s="25">
        <f>[1]INGRESOS!Q78</f>
        <v>0</v>
      </c>
      <c r="R23" s="18">
        <f>[1]INGRESOS!R78</f>
        <v>0</v>
      </c>
      <c r="S23" s="25">
        <f>[1]INGRESOS!S78</f>
        <v>0</v>
      </c>
      <c r="T23" s="18">
        <f>[1]INGRESOS!T78</f>
        <v>0</v>
      </c>
      <c r="U23" s="18">
        <f>[1]INGRESOS!U78</f>
        <v>0</v>
      </c>
      <c r="V23" s="18">
        <f>[1]INGRESOS!V78</f>
        <v>0</v>
      </c>
      <c r="W23" s="24">
        <f t="shared" si="2"/>
        <v>0</v>
      </c>
      <c r="X23" s="18">
        <f>[1]INGRESOS!X78</f>
        <v>0</v>
      </c>
      <c r="Y23" s="18">
        <f>[1]INGRESOS!Y78</f>
        <v>0</v>
      </c>
      <c r="Z23" s="18">
        <f>[1]INGRESOS!Z78</f>
        <v>0</v>
      </c>
      <c r="AA23" s="18">
        <f>[1]INGRESOS!AA78</f>
        <v>0</v>
      </c>
      <c r="AB23" s="18">
        <f>[1]INGRESOS!AB78</f>
        <v>0</v>
      </c>
      <c r="AC23" s="18">
        <f>[1]INGRESOS!AC78</f>
        <v>0</v>
      </c>
      <c r="AD23" s="18">
        <f>[1]INGRESOS!AD78</f>
        <v>0</v>
      </c>
      <c r="AE23" s="24">
        <f t="shared" si="3"/>
        <v>0</v>
      </c>
      <c r="AF23" s="18">
        <f>[1]INGRESOS!AF78</f>
        <v>24685034</v>
      </c>
      <c r="AG23" s="25">
        <f>[1]INGRESOS!AG78</f>
        <v>0</v>
      </c>
      <c r="AH23" s="18">
        <f>[1]INGRESOS!AH78</f>
        <v>-24685034</v>
      </c>
      <c r="AI23" s="25">
        <f>[1]INGRESOS!AI78</f>
        <v>0</v>
      </c>
      <c r="AJ23" s="38">
        <f>[1]INGRESOS!AJ78</f>
        <v>29979000000</v>
      </c>
      <c r="AK23" s="39">
        <f>[1]INGRESOS!AK78</f>
        <v>1629308829</v>
      </c>
      <c r="AL23" s="39">
        <f>[1]INGRESOS!AL78</f>
        <v>31608308829</v>
      </c>
      <c r="AM23" s="40">
        <f t="shared" si="4"/>
        <v>1.890223718560859E-2</v>
      </c>
      <c r="AN23" s="39">
        <f>[1]INGRESOS!AN78</f>
        <v>21330672209</v>
      </c>
      <c r="AO23" s="47">
        <f>[1]INGRESOS!AO78</f>
        <v>67.484383060157683</v>
      </c>
      <c r="AP23" s="39">
        <f>[1]INGRESOS!AP78</f>
        <v>10277636620</v>
      </c>
      <c r="AQ23" s="45">
        <f>[1]INGRESOS!AQ78</f>
        <v>32.515616939842324</v>
      </c>
      <c r="AR23" s="18"/>
    </row>
    <row r="24" spans="1:44" x14ac:dyDescent="0.25">
      <c r="A24" s="18" t="str">
        <f>[1]INGRESOS!A79</f>
        <v>2ES_416 01</v>
      </c>
      <c r="B24" s="18"/>
      <c r="C24" s="18" t="str">
        <f>[1]INGRESOS!C79</f>
        <v>HOSPITAL USME, I NIVEL, E.S.E..</v>
      </c>
      <c r="D24" s="18">
        <f>[1]INGRESOS!D79</f>
        <v>46994000000</v>
      </c>
      <c r="E24" s="18">
        <f>[1]INGRESOS!E79</f>
        <v>0</v>
      </c>
      <c r="F24" s="18">
        <f>[1]INGRESOS!F79</f>
        <v>46994000000</v>
      </c>
      <c r="G24" s="24">
        <f t="shared" si="0"/>
        <v>3.1911715462291636E-2</v>
      </c>
      <c r="H24" s="18">
        <f>[1]INGRESOS!H79</f>
        <v>30142333106</v>
      </c>
      <c r="I24" s="25">
        <f>[1]INGRESOS!I79</f>
        <v>64.140811818530025</v>
      </c>
      <c r="J24" s="18">
        <f>[1]INGRESOS!J79</f>
        <v>16851666894</v>
      </c>
      <c r="K24" s="25">
        <f>[1]INGRESOS!K79</f>
        <v>35.859188181469975</v>
      </c>
      <c r="L24" s="18">
        <f>[1]INGRESOS!L79</f>
        <v>0</v>
      </c>
      <c r="M24" s="18">
        <f>[1]INGRESOS!M79</f>
        <v>0</v>
      </c>
      <c r="N24" s="18">
        <f>[1]INGRESOS!N79</f>
        <v>0</v>
      </c>
      <c r="O24" s="24">
        <f t="shared" si="1"/>
        <v>0</v>
      </c>
      <c r="P24" s="18">
        <f>[1]INGRESOS!P79</f>
        <v>0</v>
      </c>
      <c r="Q24" s="25">
        <f>[1]INGRESOS!Q79</f>
        <v>0</v>
      </c>
      <c r="R24" s="18">
        <f>[1]INGRESOS!R79</f>
        <v>0</v>
      </c>
      <c r="S24" s="25">
        <f>[1]INGRESOS!S79</f>
        <v>0</v>
      </c>
      <c r="T24" s="18">
        <f>[1]INGRESOS!T79</f>
        <v>0</v>
      </c>
      <c r="U24" s="18">
        <f>[1]INGRESOS!U79</f>
        <v>0</v>
      </c>
      <c r="V24" s="18">
        <f>[1]INGRESOS!V79</f>
        <v>0</v>
      </c>
      <c r="W24" s="24">
        <f t="shared" si="2"/>
        <v>0</v>
      </c>
      <c r="X24" s="18">
        <f>[1]INGRESOS!X79</f>
        <v>0</v>
      </c>
      <c r="Y24" s="18">
        <f>[1]INGRESOS!Y79</f>
        <v>0</v>
      </c>
      <c r="Z24" s="18">
        <f>[1]INGRESOS!Z79</f>
        <v>0</v>
      </c>
      <c r="AA24" s="18">
        <f>[1]INGRESOS!AA79</f>
        <v>0</v>
      </c>
      <c r="AB24" s="18">
        <f>[1]INGRESOS!AB79</f>
        <v>1000000</v>
      </c>
      <c r="AC24" s="18">
        <f>[1]INGRESOS!AC79</f>
        <v>0</v>
      </c>
      <c r="AD24" s="18">
        <f>[1]INGRESOS!AD79</f>
        <v>1000000</v>
      </c>
      <c r="AE24" s="24">
        <f t="shared" si="3"/>
        <v>4.5766590389016021E-4</v>
      </c>
      <c r="AF24" s="18">
        <f>[1]INGRESOS!AF79</f>
        <v>340010972</v>
      </c>
      <c r="AG24" s="25">
        <f>[1]INGRESOS!AG79</f>
        <v>34001.097199999997</v>
      </c>
      <c r="AH24" s="18">
        <f>[1]INGRESOS!AH79</f>
        <v>-339010972</v>
      </c>
      <c r="AI24" s="25">
        <f>[1]INGRESOS!AI79</f>
        <v>-33901.097199999997</v>
      </c>
      <c r="AJ24" s="38">
        <f>[1]INGRESOS!AJ79</f>
        <v>60917000000</v>
      </c>
      <c r="AK24" s="39">
        <f>[1]INGRESOS!AK79</f>
        <v>9271784864</v>
      </c>
      <c r="AL24" s="39">
        <f>[1]INGRESOS!AL79</f>
        <v>70188784864</v>
      </c>
      <c r="AM24" s="40">
        <f t="shared" si="4"/>
        <v>4.197393370352475E-2</v>
      </c>
      <c r="AN24" s="39">
        <f>[1]INGRESOS!AN79</f>
        <v>53676128942</v>
      </c>
      <c r="AO24" s="47">
        <f>[1]INGRESOS!AO79</f>
        <v>76.473939598761476</v>
      </c>
      <c r="AP24" s="39">
        <f>[1]INGRESOS!AP79</f>
        <v>16512655922</v>
      </c>
      <c r="AQ24" s="45">
        <f>[1]INGRESOS!AQ79</f>
        <v>23.526060401238517</v>
      </c>
      <c r="AR24" s="18"/>
    </row>
    <row r="25" spans="1:44" x14ac:dyDescent="0.25">
      <c r="A25" s="18" t="str">
        <f>[1]INGRESOS!A80</f>
        <v>2ES_417 01</v>
      </c>
      <c r="B25" s="18"/>
      <c r="C25" s="18" t="str">
        <f>[1]INGRESOS!C80</f>
        <v>HOSPITAL DEL SUR, I NIVEL, E.S.E..</v>
      </c>
      <c r="D25" s="18">
        <f>[1]INGRESOS!D80</f>
        <v>49128000000</v>
      </c>
      <c r="E25" s="18">
        <f>[1]INGRESOS!E80</f>
        <v>970000000</v>
      </c>
      <c r="F25" s="18">
        <f>[1]INGRESOS!F80</f>
        <v>50098000000</v>
      </c>
      <c r="G25" s="24">
        <f t="shared" si="0"/>
        <v>3.401951570902427E-2</v>
      </c>
      <c r="H25" s="18">
        <f>[1]INGRESOS!H80</f>
        <v>35294015498</v>
      </c>
      <c r="I25" s="25">
        <f>[1]INGRESOS!I80</f>
        <v>70.449949095772297</v>
      </c>
      <c r="J25" s="18">
        <f>[1]INGRESOS!J80</f>
        <v>14803984502</v>
      </c>
      <c r="K25" s="25">
        <f>[1]INGRESOS!K80</f>
        <v>30.133497195082231</v>
      </c>
      <c r="L25" s="18">
        <f>[1]INGRESOS!L80</f>
        <v>0</v>
      </c>
      <c r="M25" s="18">
        <f>[1]INGRESOS!M80</f>
        <v>0</v>
      </c>
      <c r="N25" s="18">
        <f>[1]INGRESOS!N80</f>
        <v>0</v>
      </c>
      <c r="O25" s="24">
        <f t="shared" si="1"/>
        <v>0</v>
      </c>
      <c r="P25" s="18">
        <f>[1]INGRESOS!P80</f>
        <v>0</v>
      </c>
      <c r="Q25" s="25">
        <f>[1]INGRESOS!Q80</f>
        <v>0</v>
      </c>
      <c r="R25" s="18">
        <f>[1]INGRESOS!R80</f>
        <v>0</v>
      </c>
      <c r="S25" s="25">
        <f>[1]INGRESOS!S80</f>
        <v>0</v>
      </c>
      <c r="T25" s="18">
        <f>[1]INGRESOS!T80</f>
        <v>0</v>
      </c>
      <c r="U25" s="18">
        <f>[1]INGRESOS!U80</f>
        <v>0</v>
      </c>
      <c r="V25" s="18">
        <f>[1]INGRESOS!V80</f>
        <v>0</v>
      </c>
      <c r="W25" s="24">
        <f t="shared" si="2"/>
        <v>0</v>
      </c>
      <c r="X25" s="18">
        <f>[1]INGRESOS!X80</f>
        <v>0</v>
      </c>
      <c r="Y25" s="18">
        <f>[1]INGRESOS!Y80</f>
        <v>0</v>
      </c>
      <c r="Z25" s="18">
        <f>[1]INGRESOS!Z80</f>
        <v>0</v>
      </c>
      <c r="AA25" s="18">
        <f>[1]INGRESOS!AA80</f>
        <v>0</v>
      </c>
      <c r="AB25" s="18">
        <f>[1]INGRESOS!AB80</f>
        <v>100000000</v>
      </c>
      <c r="AC25" s="18">
        <f>[1]INGRESOS!AC80</f>
        <v>0</v>
      </c>
      <c r="AD25" s="18">
        <f>[1]INGRESOS!AD80</f>
        <v>100000000</v>
      </c>
      <c r="AE25" s="24">
        <f t="shared" si="3"/>
        <v>4.5766590389016017E-2</v>
      </c>
      <c r="AF25" s="18">
        <f>[1]INGRESOS!AF80</f>
        <v>245346072</v>
      </c>
      <c r="AG25" s="25">
        <f>[1]INGRESOS!AG80</f>
        <v>245.34607199999999</v>
      </c>
      <c r="AH25" s="18">
        <f>[1]INGRESOS!AH80</f>
        <v>-145346072</v>
      </c>
      <c r="AI25" s="25">
        <f>[1]INGRESOS!AI80</f>
        <v>-145.34607199999999</v>
      </c>
      <c r="AJ25" s="38">
        <f>[1]INGRESOS!AJ80</f>
        <v>49228000000</v>
      </c>
      <c r="AK25" s="39">
        <f>[1]INGRESOS!AK80</f>
        <v>14596831780</v>
      </c>
      <c r="AL25" s="39">
        <f>[1]INGRESOS!AL80</f>
        <v>63824831780</v>
      </c>
      <c r="AM25" s="40">
        <f t="shared" si="4"/>
        <v>3.8168195431267461E-2</v>
      </c>
      <c r="AN25" s="39">
        <f>[1]INGRESOS!AN80</f>
        <v>49166193350</v>
      </c>
      <c r="AO25" s="47">
        <f>[1]INGRESOS!AO80</f>
        <v>77.033016740996089</v>
      </c>
      <c r="AP25" s="39">
        <f>[1]INGRESOS!AP80</f>
        <v>14658638430</v>
      </c>
      <c r="AQ25" s="45">
        <f>[1]INGRESOS!AQ80</f>
        <v>22.966983259003896</v>
      </c>
      <c r="AR25" s="18"/>
    </row>
    <row r="26" spans="1:44" x14ac:dyDescent="0.25">
      <c r="A26" s="18" t="str">
        <f>[1]INGRESOS!A81</f>
        <v>2ES_418 01</v>
      </c>
      <c r="B26" s="18"/>
      <c r="C26" s="18" t="str">
        <f>[1]INGRESOS!C81</f>
        <v>HOSPITAL NAZARET, I NIVEL, E.S.E..</v>
      </c>
      <c r="D26" s="18">
        <f>[1]INGRESOS!D81</f>
        <v>9969000000</v>
      </c>
      <c r="E26" s="18">
        <f>[1]INGRESOS!E81</f>
        <v>1808000000</v>
      </c>
      <c r="F26" s="18">
        <f>[1]INGRESOS!F81</f>
        <v>11777000000</v>
      </c>
      <c r="G26" s="24">
        <f t="shared" si="0"/>
        <v>7.9972820572713245E-3</v>
      </c>
      <c r="H26" s="18">
        <f>[1]INGRESOS!H81</f>
        <v>7089636142</v>
      </c>
      <c r="I26" s="25">
        <f>[1]INGRESOS!I81</f>
        <v>60.198999252780851</v>
      </c>
      <c r="J26" s="18">
        <f>[1]INGRESOS!J81</f>
        <v>4687363858</v>
      </c>
      <c r="K26" s="25">
        <f>[1]INGRESOS!K81</f>
        <v>47.019398716019658</v>
      </c>
      <c r="L26" s="18">
        <f>[1]INGRESOS!L81</f>
        <v>0</v>
      </c>
      <c r="M26" s="18">
        <f>[1]INGRESOS!M81</f>
        <v>0</v>
      </c>
      <c r="N26" s="18">
        <f>[1]INGRESOS!N81</f>
        <v>0</v>
      </c>
      <c r="O26" s="24">
        <f t="shared" si="1"/>
        <v>0</v>
      </c>
      <c r="P26" s="18">
        <f>[1]INGRESOS!P81</f>
        <v>0</v>
      </c>
      <c r="Q26" s="25">
        <f>[1]INGRESOS!Q81</f>
        <v>0</v>
      </c>
      <c r="R26" s="18">
        <f>[1]INGRESOS!R81</f>
        <v>0</v>
      </c>
      <c r="S26" s="25">
        <f>[1]INGRESOS!S81</f>
        <v>0</v>
      </c>
      <c r="T26" s="18">
        <f>[1]INGRESOS!T81</f>
        <v>0</v>
      </c>
      <c r="U26" s="18">
        <f>[1]INGRESOS!U81</f>
        <v>0</v>
      </c>
      <c r="V26" s="18">
        <f>[1]INGRESOS!V81</f>
        <v>0</v>
      </c>
      <c r="W26" s="24">
        <f t="shared" si="2"/>
        <v>0</v>
      </c>
      <c r="X26" s="18">
        <f>[1]INGRESOS!X81</f>
        <v>0</v>
      </c>
      <c r="Y26" s="18">
        <f>[1]INGRESOS!Y81</f>
        <v>0</v>
      </c>
      <c r="Z26" s="18">
        <f>[1]INGRESOS!Z81</f>
        <v>0</v>
      </c>
      <c r="AA26" s="18">
        <f>[1]INGRESOS!AA81</f>
        <v>0</v>
      </c>
      <c r="AB26" s="18">
        <f>[1]INGRESOS!AB81</f>
        <v>6000000</v>
      </c>
      <c r="AC26" s="18">
        <f>[1]INGRESOS!AC81</f>
        <v>0</v>
      </c>
      <c r="AD26" s="18">
        <f>[1]INGRESOS!AD81</f>
        <v>6000000</v>
      </c>
      <c r="AE26" s="24">
        <f t="shared" si="3"/>
        <v>2.745995423340961E-3</v>
      </c>
      <c r="AF26" s="18">
        <f>[1]INGRESOS!AF81</f>
        <v>3379271</v>
      </c>
      <c r="AG26" s="25">
        <f>[1]INGRESOS!AG81</f>
        <v>56.321183333333337</v>
      </c>
      <c r="AH26" s="18">
        <f>[1]INGRESOS!AH81</f>
        <v>2620729</v>
      </c>
      <c r="AI26" s="25">
        <f>[1]INGRESOS!AI81</f>
        <v>43.678816666666663</v>
      </c>
      <c r="AJ26" s="38">
        <f>[1]INGRESOS!AJ81</f>
        <v>9975000000</v>
      </c>
      <c r="AK26" s="39">
        <f>[1]INGRESOS!AK81</f>
        <v>3058124029</v>
      </c>
      <c r="AL26" s="39">
        <f>[1]INGRESOS!AL81</f>
        <v>13033124029</v>
      </c>
      <c r="AM26" s="40">
        <f t="shared" si="4"/>
        <v>7.7940013494042617E-3</v>
      </c>
      <c r="AN26" s="39">
        <f>[1]INGRESOS!AN81</f>
        <v>8343139442</v>
      </c>
      <c r="AO26" s="47">
        <f>[1]INGRESOS!AO81</f>
        <v>64.014885636288611</v>
      </c>
      <c r="AP26" s="39">
        <f>[1]INGRESOS!AP81</f>
        <v>4689984587</v>
      </c>
      <c r="AQ26" s="45">
        <f>[1]INGRESOS!AQ81</f>
        <v>35.985114363711389</v>
      </c>
      <c r="AR26" s="18"/>
    </row>
    <row r="27" spans="1:44" x14ac:dyDescent="0.25">
      <c r="A27" s="18" t="str">
        <f>[1]INGRESOS!A82</f>
        <v>2ES_419 01</v>
      </c>
      <c r="B27" s="18"/>
      <c r="C27" s="18" t="str">
        <f>[1]INGRESOS!C82</f>
        <v>HOSPITAL PABLO VI BOSA, I NIVEL, E.S.E..</v>
      </c>
      <c r="D27" s="18">
        <f>[1]INGRESOS!D82</f>
        <v>76060000000</v>
      </c>
      <c r="E27" s="18">
        <f>[1]INGRESOS!E82</f>
        <v>15430941965</v>
      </c>
      <c r="F27" s="18">
        <f>[1]INGRESOS!F82</f>
        <v>91490941965</v>
      </c>
      <c r="G27" s="24">
        <f t="shared" si="0"/>
        <v>6.2127780298849161E-2</v>
      </c>
      <c r="H27" s="18">
        <f>[1]INGRESOS!H82</f>
        <v>56284466370</v>
      </c>
      <c r="I27" s="25">
        <f>[1]INGRESOS!I82</f>
        <v>61.519168085002022</v>
      </c>
      <c r="J27" s="18">
        <f>[1]INGRESOS!J82</f>
        <v>35206475595</v>
      </c>
      <c r="K27" s="25">
        <f>[1]INGRESOS!K82</f>
        <v>46.287767019458322</v>
      </c>
      <c r="L27" s="18">
        <f>[1]INGRESOS!L82</f>
        <v>0</v>
      </c>
      <c r="M27" s="18">
        <f>[1]INGRESOS!M82</f>
        <v>0</v>
      </c>
      <c r="N27" s="18">
        <f>[1]INGRESOS!N82</f>
        <v>0</v>
      </c>
      <c r="O27" s="24">
        <f t="shared" si="1"/>
        <v>0</v>
      </c>
      <c r="P27" s="18">
        <f>[1]INGRESOS!P82</f>
        <v>0</v>
      </c>
      <c r="Q27" s="25">
        <f>[1]INGRESOS!Q82</f>
        <v>0</v>
      </c>
      <c r="R27" s="18">
        <f>[1]INGRESOS!R82</f>
        <v>0</v>
      </c>
      <c r="S27" s="25">
        <f>[1]INGRESOS!S82</f>
        <v>0</v>
      </c>
      <c r="T27" s="18">
        <f>[1]INGRESOS!T82</f>
        <v>0</v>
      </c>
      <c r="U27" s="18">
        <f>[1]INGRESOS!U82</f>
        <v>0</v>
      </c>
      <c r="V27" s="18">
        <f>[1]INGRESOS!V82</f>
        <v>0</v>
      </c>
      <c r="W27" s="24">
        <f t="shared" si="2"/>
        <v>0</v>
      </c>
      <c r="X27" s="18">
        <f>[1]INGRESOS!X82</f>
        <v>0</v>
      </c>
      <c r="Y27" s="18">
        <f>[1]INGRESOS!Y82</f>
        <v>0</v>
      </c>
      <c r="Z27" s="18">
        <f>[1]INGRESOS!Z82</f>
        <v>0</v>
      </c>
      <c r="AA27" s="18">
        <f>[1]INGRESOS!AA82</f>
        <v>0</v>
      </c>
      <c r="AB27" s="18">
        <f>[1]INGRESOS!AB82</f>
        <v>189000000</v>
      </c>
      <c r="AC27" s="18">
        <f>[1]INGRESOS!AC82</f>
        <v>0</v>
      </c>
      <c r="AD27" s="18">
        <f>[1]INGRESOS!AD82</f>
        <v>189000000</v>
      </c>
      <c r="AE27" s="24">
        <f t="shared" si="3"/>
        <v>8.6498855835240279E-2</v>
      </c>
      <c r="AF27" s="18">
        <f>[1]INGRESOS!AF82</f>
        <v>237056322</v>
      </c>
      <c r="AG27" s="25">
        <f>[1]INGRESOS!AG82</f>
        <v>125.42662539682539</v>
      </c>
      <c r="AH27" s="18">
        <f>[1]INGRESOS!AH82</f>
        <v>-48056322</v>
      </c>
      <c r="AI27" s="25">
        <f>[1]INGRESOS!AI82</f>
        <v>-25.426625396825397</v>
      </c>
      <c r="AJ27" s="38">
        <f>[1]INGRESOS!AJ82</f>
        <v>87520000000</v>
      </c>
      <c r="AK27" s="39">
        <f>[1]INGRESOS!AK82</f>
        <v>16669175243</v>
      </c>
      <c r="AL27" s="39">
        <f>[1]INGRESOS!AL82</f>
        <v>104189175243</v>
      </c>
      <c r="AM27" s="40">
        <f t="shared" si="4"/>
        <v>6.230667111203466E-2</v>
      </c>
      <c r="AN27" s="39">
        <f>[1]INGRESOS!AN82</f>
        <v>69030755970</v>
      </c>
      <c r="AO27" s="47">
        <f>[1]INGRESOS!AO82</f>
        <v>66.255209151046486</v>
      </c>
      <c r="AP27" s="39">
        <f>[1]INGRESOS!AP82</f>
        <v>35158419273</v>
      </c>
      <c r="AQ27" s="45">
        <f>[1]INGRESOS!AQ82</f>
        <v>33.744790848953507</v>
      </c>
      <c r="AR27" s="18"/>
    </row>
    <row r="28" spans="1:44" x14ac:dyDescent="0.25">
      <c r="A28" s="18" t="str">
        <f>[1]INGRESOS!A83</f>
        <v>2ES_420 01</v>
      </c>
      <c r="B28" s="18"/>
      <c r="C28" s="18" t="str">
        <f>[1]INGRESOS!C83</f>
        <v>HOSPITAL SAN CRISTÓBAL, I NIVEL, E.S.E..</v>
      </c>
      <c r="D28" s="18">
        <f>[1]INGRESOS!D83</f>
        <v>39024000000</v>
      </c>
      <c r="E28" s="18">
        <f>[1]INGRESOS!E83</f>
        <v>0</v>
      </c>
      <c r="F28" s="18">
        <f>[1]INGRESOS!F83</f>
        <v>39024000000</v>
      </c>
      <c r="G28" s="24">
        <f t="shared" si="0"/>
        <v>2.6499612380313845E-2</v>
      </c>
      <c r="H28" s="18">
        <f>[1]INGRESOS!H83</f>
        <v>26177470700.259998</v>
      </c>
      <c r="I28" s="25">
        <f>[1]INGRESOS!I83</f>
        <v>67.080439473810983</v>
      </c>
      <c r="J28" s="18">
        <f>[1]INGRESOS!J83</f>
        <v>12846529299.740002</v>
      </c>
      <c r="K28" s="25">
        <f>[1]INGRESOS!K83</f>
        <v>32.919560526189017</v>
      </c>
      <c r="L28" s="18">
        <f>[1]INGRESOS!L83</f>
        <v>0</v>
      </c>
      <c r="M28" s="18">
        <f>[1]INGRESOS!M83</f>
        <v>0</v>
      </c>
      <c r="N28" s="18">
        <f>[1]INGRESOS!N83</f>
        <v>0</v>
      </c>
      <c r="O28" s="24">
        <f t="shared" si="1"/>
        <v>0</v>
      </c>
      <c r="P28" s="18">
        <f>[1]INGRESOS!P83</f>
        <v>0</v>
      </c>
      <c r="Q28" s="25">
        <f>[1]INGRESOS!Q83</f>
        <v>0</v>
      </c>
      <c r="R28" s="18">
        <f>[1]INGRESOS!R83</f>
        <v>0</v>
      </c>
      <c r="S28" s="25">
        <f>[1]INGRESOS!S83</f>
        <v>0</v>
      </c>
      <c r="T28" s="18">
        <f>[1]INGRESOS!T83</f>
        <v>0</v>
      </c>
      <c r="U28" s="18">
        <f>[1]INGRESOS!U83</f>
        <v>0</v>
      </c>
      <c r="V28" s="18">
        <f>[1]INGRESOS!V83</f>
        <v>0</v>
      </c>
      <c r="W28" s="24">
        <f t="shared" si="2"/>
        <v>0</v>
      </c>
      <c r="X28" s="18">
        <f>[1]INGRESOS!X83</f>
        <v>0</v>
      </c>
      <c r="Y28" s="18">
        <f>[1]INGRESOS!Y83</f>
        <v>0</v>
      </c>
      <c r="Z28" s="18">
        <f>[1]INGRESOS!Z83</f>
        <v>0</v>
      </c>
      <c r="AA28" s="18">
        <f>[1]INGRESOS!AA83</f>
        <v>0</v>
      </c>
      <c r="AB28" s="18">
        <f>[1]INGRESOS!AB83</f>
        <v>704000000</v>
      </c>
      <c r="AC28" s="18">
        <f>[1]INGRESOS!AC83</f>
        <v>0</v>
      </c>
      <c r="AD28" s="18">
        <f>[1]INGRESOS!AD83</f>
        <v>704000000</v>
      </c>
      <c r="AE28" s="24">
        <f t="shared" si="3"/>
        <v>0.32219679633867276</v>
      </c>
      <c r="AF28" s="18">
        <f>[1]INGRESOS!AF83</f>
        <v>802693602.89999998</v>
      </c>
      <c r="AG28" s="25">
        <f>[1]INGRESOS!AG83</f>
        <v>114.01897768465909</v>
      </c>
      <c r="AH28" s="18">
        <f>[1]INGRESOS!AH83</f>
        <v>-98693602.899999976</v>
      </c>
      <c r="AI28" s="25">
        <f>[1]INGRESOS!AI83</f>
        <v>-14.018977684659086</v>
      </c>
      <c r="AJ28" s="38">
        <f>[1]INGRESOS!AJ83</f>
        <v>39728000000</v>
      </c>
      <c r="AK28" s="39">
        <f>[1]INGRESOS!AK83</f>
        <v>24152699221</v>
      </c>
      <c r="AL28" s="39">
        <f>[1]INGRESOS!AL83</f>
        <v>63880699221</v>
      </c>
      <c r="AM28" s="40">
        <f t="shared" si="4"/>
        <v>3.8201604989065954E-2</v>
      </c>
      <c r="AN28" s="39">
        <f>[1]INGRESOS!AN83</f>
        <v>51132863524.160004</v>
      </c>
      <c r="AO28" s="47">
        <f>[1]INGRESOS!AO83</f>
        <v>80.044307823341271</v>
      </c>
      <c r="AP28" s="39">
        <f>[1]INGRESOS!AP83</f>
        <v>12747835696.840002</v>
      </c>
      <c r="AQ28" s="45">
        <f>[1]INGRESOS!AQ83</f>
        <v>19.955692176658747</v>
      </c>
      <c r="AR28" s="18"/>
    </row>
    <row r="29" spans="1:44" x14ac:dyDescent="0.25">
      <c r="A29" s="18" t="str">
        <f>[1]INGRESOS!A84</f>
        <v>2ES_421 01</v>
      </c>
      <c r="B29" s="18"/>
      <c r="C29" s="18" t="str">
        <f>[1]INGRESOS!C84</f>
        <v>HOSPITAL RAFAEL URIBE URIBE, I NIVEL, E.S.E..</v>
      </c>
      <c r="D29" s="18">
        <f>[1]INGRESOS!D84</f>
        <v>39821000000</v>
      </c>
      <c r="E29" s="18">
        <f>[1]INGRESOS!E84</f>
        <v>4571712285</v>
      </c>
      <c r="F29" s="18">
        <f>[1]INGRESOS!F84</f>
        <v>44392712285</v>
      </c>
      <c r="G29" s="24">
        <f t="shared" si="0"/>
        <v>3.0145286696988943E-2</v>
      </c>
      <c r="H29" s="18">
        <f>[1]INGRESOS!H84</f>
        <v>30420083741</v>
      </c>
      <c r="I29" s="25">
        <f>[1]INGRESOS!I84</f>
        <v>68.52494964872588</v>
      </c>
      <c r="J29" s="18">
        <f>[1]INGRESOS!J84</f>
        <v>13972628544</v>
      </c>
      <c r="K29" s="25">
        <f>[1]INGRESOS!K84</f>
        <v>35.088592812837447</v>
      </c>
      <c r="L29" s="18">
        <f>[1]INGRESOS!L84</f>
        <v>0</v>
      </c>
      <c r="M29" s="18">
        <f>[1]INGRESOS!M84</f>
        <v>0</v>
      </c>
      <c r="N29" s="18">
        <f>[1]INGRESOS!N84</f>
        <v>0</v>
      </c>
      <c r="O29" s="24">
        <f t="shared" si="1"/>
        <v>0</v>
      </c>
      <c r="P29" s="18">
        <f>[1]INGRESOS!P84</f>
        <v>0</v>
      </c>
      <c r="Q29" s="25">
        <f>[1]INGRESOS!Q84</f>
        <v>0</v>
      </c>
      <c r="R29" s="18">
        <f>[1]INGRESOS!R84</f>
        <v>0</v>
      </c>
      <c r="S29" s="25">
        <f>[1]INGRESOS!S84</f>
        <v>0</v>
      </c>
      <c r="T29" s="18">
        <f>[1]INGRESOS!T84</f>
        <v>0</v>
      </c>
      <c r="U29" s="18">
        <f>[1]INGRESOS!U84</f>
        <v>0</v>
      </c>
      <c r="V29" s="18">
        <f>[1]INGRESOS!V84</f>
        <v>0</v>
      </c>
      <c r="W29" s="24">
        <f t="shared" si="2"/>
        <v>0</v>
      </c>
      <c r="X29" s="18">
        <f>[1]INGRESOS!X84</f>
        <v>0</v>
      </c>
      <c r="Y29" s="18">
        <f>[1]INGRESOS!Y84</f>
        <v>0</v>
      </c>
      <c r="Z29" s="18">
        <f>[1]INGRESOS!Z84</f>
        <v>0</v>
      </c>
      <c r="AA29" s="18">
        <f>[1]INGRESOS!AA84</f>
        <v>0</v>
      </c>
      <c r="AB29" s="18">
        <f>[1]INGRESOS!AB84</f>
        <v>29000000</v>
      </c>
      <c r="AC29" s="18">
        <f>[1]INGRESOS!AC84</f>
        <v>352000000</v>
      </c>
      <c r="AD29" s="18">
        <f>[1]INGRESOS!AD84</f>
        <v>381000000</v>
      </c>
      <c r="AE29" s="24">
        <f t="shared" si="3"/>
        <v>0.17437070938215102</v>
      </c>
      <c r="AF29" s="18">
        <f>[1]INGRESOS!AF84</f>
        <v>405045748</v>
      </c>
      <c r="AG29" s="25">
        <f>[1]INGRESOS!AG84</f>
        <v>106.31121994750656</v>
      </c>
      <c r="AH29" s="18">
        <f>[1]INGRESOS!AH84</f>
        <v>-24045748</v>
      </c>
      <c r="AI29" s="25">
        <f>[1]INGRESOS!AI84</f>
        <v>-6.3112199475065616</v>
      </c>
      <c r="AJ29" s="38">
        <f>[1]INGRESOS!AJ84</f>
        <v>50165000000</v>
      </c>
      <c r="AK29" s="39">
        <f>[1]INGRESOS!AK84</f>
        <v>-3366566377</v>
      </c>
      <c r="AL29" s="39">
        <f>[1]INGRESOS!AL84</f>
        <v>46798433623</v>
      </c>
      <c r="AM29" s="40">
        <f t="shared" si="4"/>
        <v>2.7986156964060899E-2</v>
      </c>
      <c r="AN29" s="39">
        <f>[1]INGRESOS!AN84</f>
        <v>32849850827</v>
      </c>
      <c r="AO29" s="47">
        <f>[1]INGRESOS!AO84</f>
        <v>70.194338322587157</v>
      </c>
      <c r="AP29" s="39">
        <f>[1]INGRESOS!AP84</f>
        <v>13948582796</v>
      </c>
      <c r="AQ29" s="45">
        <f>[1]INGRESOS!AQ84</f>
        <v>29.805661677412846</v>
      </c>
      <c r="AR29" s="18"/>
    </row>
    <row r="30" spans="1:44" ht="15.75" thickBot="1" x14ac:dyDescent="0.3">
      <c r="A30" s="18" t="str">
        <f>[1]INGRESOS!A85</f>
        <v>2ES_422 01</v>
      </c>
      <c r="B30" s="18"/>
      <c r="C30" s="18" t="str">
        <f>[1]INGRESOS!C85</f>
        <v>HOSPITAL VISTA HERMOSA, I NIVEL, E.S.E..</v>
      </c>
      <c r="D30" s="18">
        <f>[1]INGRESOS!D85</f>
        <v>63359000000</v>
      </c>
      <c r="E30" s="18">
        <f>[1]INGRESOS!E85</f>
        <v>1015857000</v>
      </c>
      <c r="F30" s="18">
        <f>[1]INGRESOS!F85</f>
        <v>64374857000</v>
      </c>
      <c r="G30" s="24">
        <f t="shared" si="0"/>
        <v>4.3714349055405222E-2</v>
      </c>
      <c r="H30" s="18">
        <f>[1]INGRESOS!H85</f>
        <v>42997677039</v>
      </c>
      <c r="I30" s="25">
        <f>[1]INGRESOS!I85</f>
        <v>66.792656392230896</v>
      </c>
      <c r="J30" s="18">
        <f>[1]INGRESOS!J85</f>
        <v>21377179961</v>
      </c>
      <c r="K30" s="25">
        <f>[1]INGRESOS!K85</f>
        <v>33.739768558531544</v>
      </c>
      <c r="L30" s="18">
        <f>[1]INGRESOS!L85</f>
        <v>0</v>
      </c>
      <c r="M30" s="18">
        <f>[1]INGRESOS!M85</f>
        <v>0</v>
      </c>
      <c r="N30" s="18">
        <f>[1]INGRESOS!N85</f>
        <v>0</v>
      </c>
      <c r="O30" s="24">
        <f t="shared" si="1"/>
        <v>0</v>
      </c>
      <c r="P30" s="18">
        <f>[1]INGRESOS!P85</f>
        <v>0</v>
      </c>
      <c r="Q30" s="25">
        <f>[1]INGRESOS!Q85</f>
        <v>0</v>
      </c>
      <c r="R30" s="18">
        <f>[1]INGRESOS!R85</f>
        <v>0</v>
      </c>
      <c r="S30" s="25">
        <f>[1]INGRESOS!S85</f>
        <v>0</v>
      </c>
      <c r="T30" s="18">
        <f>[1]INGRESOS!T85</f>
        <v>0</v>
      </c>
      <c r="U30" s="18">
        <f>[1]INGRESOS!U85</f>
        <v>0</v>
      </c>
      <c r="V30" s="18">
        <f>[1]INGRESOS!V85</f>
        <v>0</v>
      </c>
      <c r="W30" s="24">
        <f t="shared" si="2"/>
        <v>0</v>
      </c>
      <c r="X30" s="18">
        <f>[1]INGRESOS!X85</f>
        <v>0</v>
      </c>
      <c r="Y30" s="18">
        <f>[1]INGRESOS!Y85</f>
        <v>0</v>
      </c>
      <c r="Z30" s="18">
        <f>[1]INGRESOS!Z85</f>
        <v>0</v>
      </c>
      <c r="AA30" s="18">
        <f>[1]INGRESOS!AA85</f>
        <v>0</v>
      </c>
      <c r="AB30" s="18">
        <f>[1]INGRESOS!AB85</f>
        <v>300000000</v>
      </c>
      <c r="AC30" s="18">
        <f>[1]INGRESOS!AC85</f>
        <v>0</v>
      </c>
      <c r="AD30" s="18">
        <f>[1]INGRESOS!AD85</f>
        <v>300000000</v>
      </c>
      <c r="AE30" s="24">
        <f t="shared" si="3"/>
        <v>0.13729977116704806</v>
      </c>
      <c r="AF30" s="18">
        <f>[1]INGRESOS!AF85</f>
        <v>525733310</v>
      </c>
      <c r="AG30" s="25">
        <f>[1]INGRESOS!AG85</f>
        <v>175.24443666666667</v>
      </c>
      <c r="AH30" s="18">
        <f>[1]INGRESOS!AH85</f>
        <v>-225733310</v>
      </c>
      <c r="AI30" s="25">
        <f>[1]INGRESOS!AI85</f>
        <v>-75.244436666666672</v>
      </c>
      <c r="AJ30" s="41">
        <f>[1]INGRESOS!AJ85</f>
        <v>63659000000</v>
      </c>
      <c r="AK30" s="42">
        <f>[1]INGRESOS!AK85</f>
        <v>20712176347</v>
      </c>
      <c r="AL30" s="42">
        <f>[1]INGRESOS!AL85</f>
        <v>84371176347</v>
      </c>
      <c r="AM30" s="43">
        <f t="shared" si="4"/>
        <v>5.0455214025136391E-2</v>
      </c>
      <c r="AN30" s="42">
        <f>[1]INGRESOS!AN85</f>
        <v>63219729696</v>
      </c>
      <c r="AO30" s="81">
        <f>[1]INGRESOS!AO85</f>
        <v>74.930482699436624</v>
      </c>
      <c r="AP30" s="42">
        <f>[1]INGRESOS!AP85</f>
        <v>21151446651</v>
      </c>
      <c r="AQ30" s="46">
        <f>[1]INGRESOS!AQ85</f>
        <v>25.069517300563376</v>
      </c>
      <c r="AR30" s="18"/>
    </row>
    <row r="31" spans="1:44" x14ac:dyDescent="0.25">
      <c r="D31" s="18"/>
      <c r="E31" s="18"/>
      <c r="F31" s="18"/>
      <c r="G31" s="18"/>
      <c r="H31" s="18"/>
      <c r="I31" s="25"/>
      <c r="J31" s="18"/>
      <c r="K31" s="25"/>
      <c r="L31" s="18"/>
      <c r="M31" s="18"/>
      <c r="N31" s="18"/>
      <c r="O31" s="18"/>
      <c r="P31" s="18"/>
      <c r="Q31" s="25"/>
      <c r="R31" s="18"/>
      <c r="S31" s="25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25"/>
      <c r="AH31" s="18"/>
      <c r="AI31" s="25"/>
      <c r="AJ31" s="38"/>
      <c r="AK31" s="39"/>
      <c r="AL31" s="39"/>
      <c r="AM31" s="39"/>
      <c r="AN31" s="39"/>
      <c r="AO31" s="47"/>
      <c r="AP31" s="39"/>
      <c r="AQ31" s="45"/>
      <c r="AR31" s="18"/>
    </row>
    <row r="32" spans="1:44" x14ac:dyDescent="0.25">
      <c r="D32" s="18"/>
      <c r="E32" s="18"/>
      <c r="F32" s="18"/>
      <c r="G32" s="18"/>
      <c r="H32" s="18"/>
      <c r="I32" s="25"/>
      <c r="J32" s="18"/>
      <c r="K32" s="25"/>
      <c r="L32" s="18"/>
      <c r="M32" s="18"/>
      <c r="N32" s="18"/>
      <c r="O32" s="18"/>
      <c r="P32" s="18"/>
      <c r="Q32" s="25"/>
      <c r="R32" s="18"/>
      <c r="S32" s="25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25"/>
      <c r="AH32" s="18"/>
      <c r="AI32" s="25"/>
      <c r="AJ32" s="38"/>
      <c r="AK32" s="39"/>
      <c r="AL32" s="39"/>
      <c r="AM32" s="39"/>
      <c r="AN32" s="39"/>
      <c r="AO32" s="47"/>
      <c r="AP32" s="39"/>
      <c r="AQ32" s="45"/>
      <c r="AR32" s="18"/>
    </row>
    <row r="33" spans="4:43" x14ac:dyDescent="0.25">
      <c r="AJ33" s="49"/>
      <c r="AK33" s="50"/>
      <c r="AL33" s="50"/>
      <c r="AM33" s="50"/>
      <c r="AN33" s="50"/>
      <c r="AO33" s="50"/>
      <c r="AP33" s="50"/>
      <c r="AQ33" s="51"/>
    </row>
    <row r="34" spans="4:43" x14ac:dyDescent="0.25">
      <c r="AJ34" s="49"/>
      <c r="AK34" s="50"/>
      <c r="AL34" s="50"/>
      <c r="AM34" s="50"/>
      <c r="AN34" s="50"/>
      <c r="AO34" s="50"/>
      <c r="AP34" s="50"/>
      <c r="AQ34" s="51"/>
    </row>
    <row r="35" spans="4:43" x14ac:dyDescent="0.25">
      <c r="AJ35" s="49"/>
      <c r="AK35" s="50"/>
      <c r="AL35" s="50"/>
      <c r="AM35" s="50"/>
      <c r="AN35" s="50"/>
      <c r="AO35" s="50"/>
      <c r="AP35" s="50"/>
      <c r="AQ35" s="51"/>
    </row>
    <row r="36" spans="4:43" x14ac:dyDescent="0.25">
      <c r="AJ36" s="49"/>
      <c r="AK36" s="50"/>
      <c r="AL36" s="50"/>
      <c r="AM36" s="50"/>
      <c r="AN36" s="50"/>
      <c r="AO36" s="50"/>
      <c r="AP36" s="50"/>
      <c r="AQ36" s="51"/>
    </row>
    <row r="37" spans="4:43" x14ac:dyDescent="0.25">
      <c r="AJ37" s="49"/>
      <c r="AK37" s="50"/>
      <c r="AL37" s="50"/>
      <c r="AM37" s="50"/>
      <c r="AN37" s="50"/>
      <c r="AO37" s="50"/>
      <c r="AP37" s="50"/>
      <c r="AQ37" s="51"/>
    </row>
    <row r="38" spans="4:43" x14ac:dyDescent="0.25">
      <c r="AJ38" s="49"/>
      <c r="AK38" s="50"/>
      <c r="AL38" s="50"/>
      <c r="AM38" s="50"/>
      <c r="AN38" s="50"/>
      <c r="AO38" s="50"/>
      <c r="AP38" s="50"/>
      <c r="AQ38" s="51"/>
    </row>
    <row r="39" spans="4:43" x14ac:dyDescent="0.25">
      <c r="AJ39" s="49"/>
      <c r="AK39" s="50"/>
      <c r="AL39" s="50"/>
      <c r="AM39" s="50"/>
      <c r="AN39" s="50"/>
      <c r="AO39" s="50"/>
      <c r="AP39" s="50"/>
      <c r="AQ39" s="51"/>
    </row>
    <row r="40" spans="4:43" ht="32.25" customHeight="1" thickBot="1" x14ac:dyDescent="0.3">
      <c r="D40" s="19">
        <f>SUM(D8:D39)</f>
        <v>1356056000000</v>
      </c>
      <c r="E40" s="19">
        <f t="shared" ref="E40:AQ40" si="5">SUM(E8:E39)</f>
        <v>116569313908</v>
      </c>
      <c r="F40" s="19">
        <f t="shared" si="5"/>
        <v>1472625313908</v>
      </c>
      <c r="G40" s="19">
        <f t="shared" si="5"/>
        <v>1.0000000000000002</v>
      </c>
      <c r="H40" s="19">
        <f t="shared" si="5"/>
        <v>885428025925.58997</v>
      </c>
      <c r="I40" s="19">
        <f t="shared" si="5"/>
        <v>1343.4909341968196</v>
      </c>
      <c r="J40" s="19">
        <f t="shared" si="5"/>
        <v>587197287982.41003</v>
      </c>
      <c r="K40" s="19">
        <f t="shared" si="5"/>
        <v>922.92862715768354</v>
      </c>
      <c r="L40" s="19">
        <f t="shared" si="5"/>
        <v>0</v>
      </c>
      <c r="M40" s="19">
        <f t="shared" si="5"/>
        <v>4000000000</v>
      </c>
      <c r="N40" s="19">
        <f t="shared" si="5"/>
        <v>4000000000</v>
      </c>
      <c r="O40" s="19">
        <f t="shared" si="5"/>
        <v>1</v>
      </c>
      <c r="P40" s="19">
        <f t="shared" si="5"/>
        <v>0</v>
      </c>
      <c r="Q40" s="19">
        <f t="shared" si="5"/>
        <v>0</v>
      </c>
      <c r="R40" s="19">
        <f t="shared" si="5"/>
        <v>4000000000</v>
      </c>
      <c r="S40" s="19">
        <f t="shared" si="5"/>
        <v>100</v>
      </c>
      <c r="T40" s="19">
        <f t="shared" si="5"/>
        <v>21000000</v>
      </c>
      <c r="U40" s="19">
        <f t="shared" si="5"/>
        <v>0</v>
      </c>
      <c r="V40" s="19">
        <f t="shared" si="5"/>
        <v>21000000</v>
      </c>
      <c r="W40" s="19">
        <f t="shared" si="5"/>
        <v>1</v>
      </c>
      <c r="X40" s="19">
        <f t="shared" si="5"/>
        <v>0</v>
      </c>
      <c r="Y40" s="19">
        <f t="shared" si="5"/>
        <v>0</v>
      </c>
      <c r="Z40" s="19">
        <f t="shared" si="5"/>
        <v>21000000</v>
      </c>
      <c r="AA40" s="19">
        <f t="shared" si="5"/>
        <v>100</v>
      </c>
      <c r="AB40" s="19">
        <f t="shared" si="5"/>
        <v>1833000000</v>
      </c>
      <c r="AC40" s="19">
        <f t="shared" si="5"/>
        <v>352000000</v>
      </c>
      <c r="AD40" s="19">
        <f t="shared" si="5"/>
        <v>2185000000</v>
      </c>
      <c r="AE40" s="19">
        <f t="shared" si="5"/>
        <v>1</v>
      </c>
      <c r="AF40" s="19">
        <f t="shared" si="5"/>
        <v>6144238758.0899992</v>
      </c>
      <c r="AG40" s="19">
        <f t="shared" si="5"/>
        <v>42212.157501514135</v>
      </c>
      <c r="AH40" s="19">
        <f t="shared" si="5"/>
        <v>-3959238758.0899997</v>
      </c>
      <c r="AI40" s="19">
        <f t="shared" si="5"/>
        <v>-40412.157501514135</v>
      </c>
      <c r="AJ40" s="52">
        <f t="shared" si="5"/>
        <v>1391018000000</v>
      </c>
      <c r="AK40" s="53">
        <f t="shared" si="5"/>
        <v>281181354956</v>
      </c>
      <c r="AL40" s="53">
        <f t="shared" si="5"/>
        <v>1672199354956</v>
      </c>
      <c r="AM40" s="53">
        <f t="shared" si="5"/>
        <v>1</v>
      </c>
      <c r="AN40" s="53">
        <f t="shared" si="5"/>
        <v>1089707305731.6801</v>
      </c>
      <c r="AO40" s="53">
        <f t="shared" si="5"/>
        <v>3108.3825185501264</v>
      </c>
      <c r="AP40" s="53">
        <f t="shared" si="5"/>
        <v>587259049224.32007</v>
      </c>
      <c r="AQ40" s="54">
        <f t="shared" si="5"/>
        <v>1642.5849083173171</v>
      </c>
    </row>
  </sheetData>
  <mergeCells count="15">
    <mergeCell ref="Z6:AA6"/>
    <mergeCell ref="AB6:AG6"/>
    <mergeCell ref="AH6:AI6"/>
    <mergeCell ref="AJ6:AM6"/>
    <mergeCell ref="AN6:AQ6"/>
    <mergeCell ref="D5:K5"/>
    <mergeCell ref="L5:S5"/>
    <mergeCell ref="T5:AA5"/>
    <mergeCell ref="AB5:AI5"/>
    <mergeCell ref="AJ5:AQ5"/>
    <mergeCell ref="D6:I6"/>
    <mergeCell ref="J6:K6"/>
    <mergeCell ref="L6:Q6"/>
    <mergeCell ref="R6:S6"/>
    <mergeCell ref="T6:Y6"/>
  </mergeCells>
  <hyperlinks>
    <hyperlink ref="C5" location="Indice!A1" display="Indice"/>
  </hyperlink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ac_i_</vt:lpstr>
      <vt:lpstr>ep_i</vt:lpstr>
      <vt:lpstr>EI_i</vt:lpstr>
      <vt:lpstr>FDL_i</vt:lpstr>
      <vt:lpstr>ese_i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2015-11-10T19:41:40Z</dcterms:created>
  <dcterms:modified xsi:type="dcterms:W3CDTF">2015-11-13T14:02:52Z</dcterms:modified>
</cp:coreProperties>
</file>